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дминистратор\Desktop\"/>
    </mc:Choice>
  </mc:AlternateContent>
  <bookViews>
    <workbookView xWindow="0" yWindow="0" windowWidth="28800" windowHeight="11775"/>
  </bookViews>
  <sheets>
    <sheet name="Растения" sheetId="1" r:id="rId1"/>
    <sheet name="Лист1" sheetId="2" r:id="rId2"/>
  </sheets>
  <definedNames>
    <definedName name="_xlnm._FilterDatabase" localSheetId="0" hidden="1">Растения!$D$5:$D$493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346" i="1" l="1"/>
  <c r="G347" i="1"/>
  <c r="G344" i="1"/>
  <c r="G345" i="1" s="1"/>
  <c r="G343" i="1"/>
  <c r="G342" i="1"/>
  <c r="G340" i="1"/>
  <c r="G341" i="1" s="1"/>
  <c r="F353" i="1"/>
  <c r="G352" i="1"/>
  <c r="G355" i="1" s="1"/>
  <c r="F351" i="1"/>
  <c r="I351" i="1" s="1"/>
  <c r="F350" i="1"/>
  <c r="F349" i="1"/>
  <c r="G348" i="1"/>
  <c r="G351" i="1" s="1"/>
  <c r="I353" i="1"/>
  <c r="I352" i="1"/>
  <c r="H353" i="1"/>
  <c r="H352" i="1"/>
  <c r="F355" i="1"/>
  <c r="I355" i="1" s="1"/>
  <c r="F354" i="1"/>
  <c r="I354" i="1" s="1"/>
  <c r="I350" i="1"/>
  <c r="I349" i="1"/>
  <c r="I348" i="1"/>
  <c r="H350" i="1"/>
  <c r="H349" i="1"/>
  <c r="H348" i="1"/>
  <c r="H345" i="1"/>
  <c r="I344" i="1"/>
  <c r="H344" i="1"/>
  <c r="F345" i="1"/>
  <c r="I345" i="1" s="1"/>
  <c r="F347" i="1"/>
  <c r="I347" i="1" s="1"/>
  <c r="F346" i="1"/>
  <c r="H346" i="1" s="1"/>
  <c r="I341" i="1"/>
  <c r="H341" i="1"/>
  <c r="I340" i="1"/>
  <c r="H340" i="1"/>
  <c r="H336" i="1"/>
  <c r="F343" i="1"/>
  <c r="I343" i="1" s="1"/>
  <c r="F342" i="1"/>
  <c r="H342" i="1" s="1"/>
  <c r="F341" i="1"/>
  <c r="G338" i="1"/>
  <c r="G336" i="1"/>
  <c r="I336" i="1" s="1"/>
  <c r="G339" i="1"/>
  <c r="H355" i="1" l="1"/>
  <c r="G353" i="1"/>
  <c r="G354" i="1"/>
  <c r="H354" i="1"/>
  <c r="G349" i="1"/>
  <c r="H351" i="1"/>
  <c r="G350" i="1"/>
  <c r="I346" i="1"/>
  <c r="H347" i="1"/>
  <c r="I342" i="1"/>
  <c r="H343" i="1"/>
  <c r="G337" i="1"/>
  <c r="H337" i="1" s="1"/>
  <c r="G424" i="1"/>
  <c r="I424" i="1" s="1"/>
  <c r="H424" i="1"/>
  <c r="G423" i="1"/>
  <c r="H423" i="1" s="1"/>
  <c r="G460" i="1"/>
  <c r="I460" i="1" s="1"/>
  <c r="G457" i="1"/>
  <c r="H457" i="1"/>
  <c r="I457" i="1"/>
  <c r="G323" i="1"/>
  <c r="I323" i="1" s="1"/>
  <c r="G376" i="1"/>
  <c r="I376" i="1" s="1"/>
  <c r="H376" i="1"/>
  <c r="G375" i="1"/>
  <c r="H375" i="1" s="1"/>
  <c r="G374" i="1"/>
  <c r="H374" i="1" s="1"/>
  <c r="G373" i="1"/>
  <c r="I373" i="1" s="1"/>
  <c r="G371" i="1"/>
  <c r="H371" i="1" s="1"/>
  <c r="G369" i="1"/>
  <c r="H369" i="1" s="1"/>
  <c r="G368" i="1"/>
  <c r="H368" i="1" s="1"/>
  <c r="G363" i="1"/>
  <c r="I363" i="1" s="1"/>
  <c r="G362" i="1"/>
  <c r="H362" i="1" s="1"/>
  <c r="G360" i="1"/>
  <c r="I360" i="1" s="1"/>
  <c r="G162" i="1"/>
  <c r="I162" i="1" s="1"/>
  <c r="I375" i="1" l="1"/>
  <c r="I371" i="1"/>
  <c r="I423" i="1"/>
  <c r="H460" i="1"/>
  <c r="I369" i="1"/>
  <c r="H363" i="1"/>
  <c r="H360" i="1"/>
  <c r="H373" i="1"/>
  <c r="I368" i="1"/>
  <c r="I374" i="1"/>
  <c r="H323" i="1"/>
  <c r="H162" i="1"/>
  <c r="I362" i="1"/>
  <c r="G145" i="1"/>
  <c r="H145" i="1" s="1"/>
  <c r="I145" i="1" l="1"/>
  <c r="I445" i="2"/>
  <c r="H445" i="2"/>
  <c r="J445" i="2" s="1"/>
  <c r="H444" i="2"/>
  <c r="H443" i="2"/>
  <c r="J443" i="2" s="1"/>
  <c r="J442" i="2"/>
  <c r="H442" i="2"/>
  <c r="I442" i="2" s="1"/>
  <c r="J428" i="2"/>
  <c r="H428" i="2"/>
  <c r="I428" i="2" s="1"/>
  <c r="H427" i="2"/>
  <c r="H426" i="2"/>
  <c r="J426" i="2" s="1"/>
  <c r="H424" i="2"/>
  <c r="I424" i="2" s="1"/>
  <c r="I423" i="2"/>
  <c r="H423" i="2"/>
  <c r="J423" i="2" s="1"/>
  <c r="H422" i="2"/>
  <c r="H421" i="2"/>
  <c r="J421" i="2" s="1"/>
  <c r="J420" i="2"/>
  <c r="H420" i="2"/>
  <c r="I420" i="2" s="1"/>
  <c r="H419" i="2"/>
  <c r="H418" i="2"/>
  <c r="H417" i="2"/>
  <c r="J417" i="2" s="1"/>
  <c r="H416" i="2"/>
  <c r="I415" i="2"/>
  <c r="H415" i="2"/>
  <c r="J415" i="2" s="1"/>
  <c r="H414" i="2"/>
  <c r="H413" i="2"/>
  <c r="J413" i="2" s="1"/>
  <c r="J412" i="2"/>
  <c r="H412" i="2"/>
  <c r="I412" i="2" s="1"/>
  <c r="J411" i="2"/>
  <c r="H411" i="2"/>
  <c r="I411" i="2" s="1"/>
  <c r="H410" i="2"/>
  <c r="H409" i="2"/>
  <c r="J409" i="2" s="1"/>
  <c r="H408" i="2"/>
  <c r="I408" i="2" s="1"/>
  <c r="I407" i="2"/>
  <c r="H407" i="2"/>
  <c r="J407" i="2" s="1"/>
  <c r="H406" i="2"/>
  <c r="H405" i="2"/>
  <c r="J405" i="2" s="1"/>
  <c r="J404" i="2"/>
  <c r="H404" i="2"/>
  <c r="I404" i="2" s="1"/>
  <c r="H403" i="2"/>
  <c r="H402" i="2"/>
  <c r="H400" i="2"/>
  <c r="J400" i="2" s="1"/>
  <c r="H399" i="2"/>
  <c r="I398" i="2"/>
  <c r="H398" i="2"/>
  <c r="J398" i="2" s="1"/>
  <c r="H396" i="2"/>
  <c r="H395" i="2"/>
  <c r="J395" i="2" s="1"/>
  <c r="J394" i="2"/>
  <c r="H394" i="2"/>
  <c r="I394" i="2" s="1"/>
  <c r="J393" i="2"/>
  <c r="H393" i="2"/>
  <c r="I393" i="2" s="1"/>
  <c r="H392" i="2"/>
  <c r="H391" i="2"/>
  <c r="J391" i="2" s="1"/>
  <c r="H390" i="2"/>
  <c r="I390" i="2" s="1"/>
  <c r="I389" i="2"/>
  <c r="H389" i="2"/>
  <c r="J389" i="2" s="1"/>
  <c r="H388" i="2"/>
  <c r="H387" i="2"/>
  <c r="J387" i="2" s="1"/>
  <c r="J386" i="2"/>
  <c r="H386" i="2"/>
  <c r="I386" i="2" s="1"/>
  <c r="H385" i="2"/>
  <c r="H384" i="2"/>
  <c r="H383" i="2"/>
  <c r="J383" i="2" s="1"/>
  <c r="H382" i="2"/>
  <c r="I381" i="2"/>
  <c r="H381" i="2"/>
  <c r="J381" i="2" s="1"/>
  <c r="H380" i="2"/>
  <c r="H377" i="2"/>
  <c r="J377" i="2" s="1"/>
  <c r="J376" i="2"/>
  <c r="H376" i="2"/>
  <c r="I376" i="2" s="1"/>
  <c r="J375" i="2"/>
  <c r="H375" i="2"/>
  <c r="I375" i="2" s="1"/>
  <c r="H374" i="2"/>
  <c r="H373" i="2"/>
  <c r="J373" i="2" s="1"/>
  <c r="H372" i="2"/>
  <c r="I372" i="2" s="1"/>
  <c r="I371" i="2"/>
  <c r="H371" i="2"/>
  <c r="J371" i="2" s="1"/>
  <c r="H370" i="2"/>
  <c r="H369" i="2"/>
  <c r="J369" i="2" s="1"/>
  <c r="J368" i="2"/>
  <c r="H368" i="2"/>
  <c r="I368" i="2" s="1"/>
  <c r="H367" i="2"/>
  <c r="H366" i="2"/>
  <c r="H365" i="2"/>
  <c r="J365" i="2" s="1"/>
  <c r="G365" i="2"/>
  <c r="H364" i="2"/>
  <c r="J364" i="2" s="1"/>
  <c r="G364" i="2"/>
  <c r="J363" i="2"/>
  <c r="I363" i="2"/>
  <c r="I362" i="2"/>
  <c r="G362" i="2"/>
  <c r="G361" i="2"/>
  <c r="I360" i="2"/>
  <c r="H360" i="2"/>
  <c r="H362" i="2" s="1"/>
  <c r="J362" i="2" s="1"/>
  <c r="I359" i="2"/>
  <c r="H359" i="2"/>
  <c r="J359" i="2" s="1"/>
  <c r="H358" i="2"/>
  <c r="H357" i="2"/>
  <c r="I357" i="2" s="1"/>
  <c r="I356" i="2"/>
  <c r="H356" i="2"/>
  <c r="J356" i="2" s="1"/>
  <c r="I355" i="2"/>
  <c r="H355" i="2"/>
  <c r="J355" i="2" s="1"/>
  <c r="H354" i="2"/>
  <c r="H353" i="2"/>
  <c r="I353" i="2" s="1"/>
  <c r="J352" i="2"/>
  <c r="I352" i="2"/>
  <c r="H352" i="2"/>
  <c r="I351" i="2"/>
  <c r="H351" i="2"/>
  <c r="J351" i="2" s="1"/>
  <c r="H350" i="2"/>
  <c r="H349" i="2"/>
  <c r="I349" i="2" s="1"/>
  <c r="J348" i="2"/>
  <c r="I348" i="2"/>
  <c r="H348" i="2"/>
  <c r="I346" i="2"/>
  <c r="H346" i="2"/>
  <c r="J346" i="2" s="1"/>
  <c r="H345" i="2"/>
  <c r="H344" i="2"/>
  <c r="I344" i="2" s="1"/>
  <c r="J343" i="2"/>
  <c r="I343" i="2"/>
  <c r="H343" i="2"/>
  <c r="I342" i="2"/>
  <c r="H342" i="2"/>
  <c r="J342" i="2" s="1"/>
  <c r="H341" i="2"/>
  <c r="H340" i="2"/>
  <c r="I340" i="2" s="1"/>
  <c r="J339" i="2"/>
  <c r="I339" i="2"/>
  <c r="H339" i="2"/>
  <c r="I338" i="2"/>
  <c r="H338" i="2"/>
  <c r="J338" i="2" s="1"/>
  <c r="H337" i="2"/>
  <c r="H336" i="2"/>
  <c r="I336" i="2" s="1"/>
  <c r="J335" i="2"/>
  <c r="I335" i="2"/>
  <c r="H335" i="2"/>
  <c r="G334" i="2"/>
  <c r="G333" i="2"/>
  <c r="G332" i="2"/>
  <c r="H331" i="2"/>
  <c r="G330" i="2"/>
  <c r="G329" i="2"/>
  <c r="G328" i="2"/>
  <c r="H327" i="2"/>
  <c r="H330" i="2" s="1"/>
  <c r="G326" i="2"/>
  <c r="G325" i="2"/>
  <c r="G324" i="2"/>
  <c r="H323" i="2"/>
  <c r="I323" i="2" s="1"/>
  <c r="J322" i="2"/>
  <c r="I322" i="2"/>
  <c r="H322" i="2"/>
  <c r="H321" i="2"/>
  <c r="H320" i="2"/>
  <c r="J319" i="2"/>
  <c r="H319" i="2"/>
  <c r="I319" i="2" s="1"/>
  <c r="H318" i="2"/>
  <c r="H317" i="2"/>
  <c r="H316" i="2"/>
  <c r="H315" i="2"/>
  <c r="I314" i="2"/>
  <c r="H314" i="2"/>
  <c r="J314" i="2" s="1"/>
  <c r="H313" i="2"/>
  <c r="H312" i="2"/>
  <c r="J311" i="2"/>
  <c r="H311" i="2"/>
  <c r="I311" i="2" s="1"/>
  <c r="J310" i="2"/>
  <c r="H310" i="2"/>
  <c r="I310" i="2" s="1"/>
  <c r="H309" i="2"/>
  <c r="H308" i="2"/>
  <c r="G306" i="2"/>
  <c r="G305" i="2"/>
  <c r="G304" i="2"/>
  <c r="H303" i="2"/>
  <c r="I302" i="2"/>
  <c r="H302" i="2"/>
  <c r="J302" i="2" s="1"/>
  <c r="H301" i="2"/>
  <c r="G300" i="2"/>
  <c r="G299" i="2"/>
  <c r="H298" i="2"/>
  <c r="G298" i="2"/>
  <c r="I297" i="2"/>
  <c r="H297" i="2"/>
  <c r="J297" i="2" s="1"/>
  <c r="J296" i="2"/>
  <c r="H296" i="2"/>
  <c r="I296" i="2" s="1"/>
  <c r="H295" i="2"/>
  <c r="H294" i="2"/>
  <c r="J294" i="2" s="1"/>
  <c r="H293" i="2"/>
  <c r="H292" i="2"/>
  <c r="I292" i="2" s="1"/>
  <c r="J291" i="2"/>
  <c r="I291" i="2"/>
  <c r="H291" i="2"/>
  <c r="H290" i="2"/>
  <c r="H289" i="2"/>
  <c r="J289" i="2" s="1"/>
  <c r="H288" i="2"/>
  <c r="I287" i="2"/>
  <c r="H287" i="2"/>
  <c r="J287" i="2" s="1"/>
  <c r="I286" i="2"/>
  <c r="H286" i="2"/>
  <c r="J286" i="2" s="1"/>
  <c r="I285" i="2"/>
  <c r="H285" i="2"/>
  <c r="J285" i="2" s="1"/>
  <c r="J284" i="2"/>
  <c r="H284" i="2"/>
  <c r="I284" i="2" s="1"/>
  <c r="H283" i="2"/>
  <c r="I282" i="2"/>
  <c r="H282" i="2"/>
  <c r="J282" i="2" s="1"/>
  <c r="I281" i="2"/>
  <c r="H281" i="2"/>
  <c r="J281" i="2" s="1"/>
  <c r="J280" i="2"/>
  <c r="H280" i="2"/>
  <c r="I280" i="2" s="1"/>
  <c r="J279" i="2"/>
  <c r="H279" i="2"/>
  <c r="I279" i="2" s="1"/>
  <c r="H278" i="2"/>
  <c r="H277" i="2"/>
  <c r="J277" i="2" s="1"/>
  <c r="H276" i="2"/>
  <c r="I275" i="2"/>
  <c r="H275" i="2"/>
  <c r="J275" i="2" s="1"/>
  <c r="J274" i="2"/>
  <c r="H274" i="2"/>
  <c r="I274" i="2" s="1"/>
  <c r="H273" i="2"/>
  <c r="G272" i="2"/>
  <c r="H271" i="2"/>
  <c r="G271" i="2"/>
  <c r="G270" i="2"/>
  <c r="H269" i="2"/>
  <c r="I269" i="2" s="1"/>
  <c r="G268" i="2"/>
  <c r="G267" i="2"/>
  <c r="G266" i="2"/>
  <c r="I265" i="2"/>
  <c r="H265" i="2"/>
  <c r="H268" i="2" s="1"/>
  <c r="J268" i="2" s="1"/>
  <c r="G264" i="2"/>
  <c r="G263" i="2"/>
  <c r="G262" i="2"/>
  <c r="H261" i="2"/>
  <c r="G260" i="2"/>
  <c r="G259" i="2"/>
  <c r="G258" i="2"/>
  <c r="H257" i="2"/>
  <c r="G256" i="2"/>
  <c r="G255" i="2"/>
  <c r="G254" i="2"/>
  <c r="J253" i="2"/>
  <c r="H253" i="2"/>
  <c r="I253" i="2" s="1"/>
  <c r="G252" i="2"/>
  <c r="G251" i="2"/>
  <c r="G250" i="2"/>
  <c r="I249" i="2"/>
  <c r="H249" i="2"/>
  <c r="H252" i="2" s="1"/>
  <c r="J252" i="2" s="1"/>
  <c r="G248" i="2"/>
  <c r="G247" i="2"/>
  <c r="G246" i="2"/>
  <c r="H245" i="2"/>
  <c r="H248" i="2" s="1"/>
  <c r="G244" i="2"/>
  <c r="G243" i="2"/>
  <c r="G242" i="2"/>
  <c r="H241" i="2"/>
  <c r="H240" i="2"/>
  <c r="I240" i="2" s="1"/>
  <c r="J239" i="2"/>
  <c r="I239" i="2"/>
  <c r="H239" i="2"/>
  <c r="H238" i="2"/>
  <c r="H237" i="2"/>
  <c r="H236" i="2"/>
  <c r="I236" i="2" s="1"/>
  <c r="H235" i="2"/>
  <c r="H234" i="2"/>
  <c r="I234" i="2" s="1"/>
  <c r="H233" i="2"/>
  <c r="H232" i="2"/>
  <c r="I232" i="2" s="1"/>
  <c r="I231" i="2"/>
  <c r="H231" i="2"/>
  <c r="J231" i="2" s="1"/>
  <c r="H230" i="2"/>
  <c r="I230" i="2" s="1"/>
  <c r="H229" i="2"/>
  <c r="H228" i="2"/>
  <c r="I228" i="2" s="1"/>
  <c r="H227" i="2"/>
  <c r="G226" i="2"/>
  <c r="G225" i="2"/>
  <c r="G224" i="2"/>
  <c r="H223" i="2"/>
  <c r="I223" i="2" s="1"/>
  <c r="H222" i="2"/>
  <c r="J222" i="2" s="1"/>
  <c r="H221" i="2"/>
  <c r="I221" i="2" s="1"/>
  <c r="J220" i="2"/>
  <c r="H220" i="2"/>
  <c r="I220" i="2" s="1"/>
  <c r="H219" i="2"/>
  <c r="H218" i="2"/>
  <c r="J218" i="2" s="1"/>
  <c r="G217" i="2"/>
  <c r="H216" i="2"/>
  <c r="I216" i="2" s="1"/>
  <c r="G216" i="2"/>
  <c r="G215" i="2"/>
  <c r="H214" i="2"/>
  <c r="I214" i="2" s="1"/>
  <c r="J213" i="2"/>
  <c r="H213" i="2"/>
  <c r="I213" i="2" s="1"/>
  <c r="H212" i="2"/>
  <c r="H211" i="2"/>
  <c r="J211" i="2" s="1"/>
  <c r="H210" i="2"/>
  <c r="I209" i="2"/>
  <c r="H209" i="2"/>
  <c r="J209" i="2" s="1"/>
  <c r="H208" i="2"/>
  <c r="I208" i="2" s="1"/>
  <c r="H206" i="2"/>
  <c r="J206" i="2" s="1"/>
  <c r="H205" i="2"/>
  <c r="I205" i="2" s="1"/>
  <c r="J204" i="2"/>
  <c r="H204" i="2"/>
  <c r="I204" i="2" s="1"/>
  <c r="H203" i="2"/>
  <c r="H202" i="2"/>
  <c r="J202" i="2" s="1"/>
  <c r="H201" i="2"/>
  <c r="I200" i="2"/>
  <c r="H200" i="2"/>
  <c r="J200" i="2" s="1"/>
  <c r="H199" i="2"/>
  <c r="I199" i="2" s="1"/>
  <c r="H198" i="2"/>
  <c r="J198" i="2" s="1"/>
  <c r="H197" i="2"/>
  <c r="I197" i="2" s="1"/>
  <c r="J196" i="2"/>
  <c r="H196" i="2"/>
  <c r="I196" i="2" s="1"/>
  <c r="H195" i="2"/>
  <c r="H194" i="2"/>
  <c r="J194" i="2" s="1"/>
  <c r="H193" i="2"/>
  <c r="I192" i="2"/>
  <c r="H192" i="2"/>
  <c r="J192" i="2" s="1"/>
  <c r="H191" i="2"/>
  <c r="I191" i="2" s="1"/>
  <c r="H190" i="2"/>
  <c r="J190" i="2" s="1"/>
  <c r="H189" i="2"/>
  <c r="I189" i="2" s="1"/>
  <c r="J188" i="2"/>
  <c r="H188" i="2"/>
  <c r="I188" i="2" s="1"/>
  <c r="H187" i="2"/>
  <c r="G187" i="2"/>
  <c r="H186" i="2"/>
  <c r="I186" i="2" s="1"/>
  <c r="G186" i="2"/>
  <c r="J185" i="2"/>
  <c r="H185" i="2"/>
  <c r="I185" i="2" s="1"/>
  <c r="I184" i="2"/>
  <c r="H184" i="2"/>
  <c r="J184" i="2" s="1"/>
  <c r="J183" i="2"/>
  <c r="H183" i="2"/>
  <c r="I183" i="2" s="1"/>
  <c r="H182" i="2"/>
  <c r="H181" i="2"/>
  <c r="I181" i="2" s="1"/>
  <c r="I180" i="2"/>
  <c r="H180" i="2"/>
  <c r="J180" i="2" s="1"/>
  <c r="H179" i="2"/>
  <c r="I179" i="2" s="1"/>
  <c r="I178" i="2"/>
  <c r="H178" i="2"/>
  <c r="J178" i="2" s="1"/>
  <c r="J177" i="2"/>
  <c r="H177" i="2"/>
  <c r="I177" i="2" s="1"/>
  <c r="I176" i="2"/>
  <c r="H176" i="2"/>
  <c r="J176" i="2" s="1"/>
  <c r="J175" i="2"/>
  <c r="H175" i="2"/>
  <c r="I175" i="2" s="1"/>
  <c r="H174" i="2"/>
  <c r="H173" i="2"/>
  <c r="I173" i="2" s="1"/>
  <c r="I172" i="2"/>
  <c r="H172" i="2"/>
  <c r="J172" i="2" s="1"/>
  <c r="H171" i="2"/>
  <c r="I171" i="2" s="1"/>
  <c r="G170" i="2"/>
  <c r="G169" i="2"/>
  <c r="H168" i="2"/>
  <c r="H170" i="2" s="1"/>
  <c r="J170" i="2" s="1"/>
  <c r="G167" i="2"/>
  <c r="G166" i="2"/>
  <c r="H165" i="2"/>
  <c r="H167" i="2" s="1"/>
  <c r="G164" i="2"/>
  <c r="G163" i="2"/>
  <c r="I162" i="2"/>
  <c r="H162" i="2"/>
  <c r="H164" i="2" s="1"/>
  <c r="J164" i="2" s="1"/>
  <c r="H161" i="2"/>
  <c r="I161" i="2" s="1"/>
  <c r="I160" i="2"/>
  <c r="H160" i="2"/>
  <c r="J160" i="2" s="1"/>
  <c r="J159" i="2"/>
  <c r="H159" i="2"/>
  <c r="I159" i="2" s="1"/>
  <c r="I158" i="2"/>
  <c r="H158" i="2"/>
  <c r="J158" i="2" s="1"/>
  <c r="J157" i="2"/>
  <c r="H157" i="2"/>
  <c r="I157" i="2" s="1"/>
  <c r="H153" i="2"/>
  <c r="H152" i="2"/>
  <c r="I152" i="2" s="1"/>
  <c r="I151" i="2"/>
  <c r="H151" i="2"/>
  <c r="J151" i="2" s="1"/>
  <c r="H150" i="2"/>
  <c r="I150" i="2" s="1"/>
  <c r="I149" i="2"/>
  <c r="H149" i="2"/>
  <c r="J149" i="2" s="1"/>
  <c r="J148" i="2"/>
  <c r="H148" i="2"/>
  <c r="I148" i="2" s="1"/>
  <c r="I147" i="2"/>
  <c r="H147" i="2"/>
  <c r="J147" i="2" s="1"/>
  <c r="J146" i="2"/>
  <c r="H146" i="2"/>
  <c r="I146" i="2" s="1"/>
  <c r="H145" i="2"/>
  <c r="H144" i="2"/>
  <c r="I144" i="2" s="1"/>
  <c r="I143" i="2"/>
  <c r="H143" i="2"/>
  <c r="J143" i="2" s="1"/>
  <c r="H142" i="2"/>
  <c r="I142" i="2" s="1"/>
  <c r="J141" i="2"/>
  <c r="I141" i="2"/>
  <c r="H141" i="2"/>
  <c r="J140" i="2"/>
  <c r="H140" i="2"/>
  <c r="I140" i="2" s="1"/>
  <c r="I139" i="2"/>
  <c r="H139" i="2"/>
  <c r="J139" i="2" s="1"/>
  <c r="J138" i="2"/>
  <c r="H138" i="2"/>
  <c r="I138" i="2" s="1"/>
  <c r="H137" i="2"/>
  <c r="H136" i="2"/>
  <c r="I136" i="2" s="1"/>
  <c r="I135" i="2"/>
  <c r="H135" i="2"/>
  <c r="J135" i="2" s="1"/>
  <c r="H134" i="2"/>
  <c r="I134" i="2" s="1"/>
  <c r="J133" i="2"/>
  <c r="I133" i="2"/>
  <c r="H133" i="2"/>
  <c r="J132" i="2"/>
  <c r="H132" i="2"/>
  <c r="I132" i="2" s="1"/>
  <c r="G131" i="2"/>
  <c r="G130" i="2"/>
  <c r="H129" i="2"/>
  <c r="G128" i="2"/>
  <c r="H127" i="2"/>
  <c r="G127" i="2"/>
  <c r="H126" i="2"/>
  <c r="H128" i="2" s="1"/>
  <c r="I128" i="2" s="1"/>
  <c r="G125" i="2"/>
  <c r="G124" i="2"/>
  <c r="H123" i="2"/>
  <c r="H125" i="2" s="1"/>
  <c r="J125" i="2" s="1"/>
  <c r="H122" i="2"/>
  <c r="I122" i="2" s="1"/>
  <c r="G122" i="2"/>
  <c r="J121" i="2"/>
  <c r="H121" i="2"/>
  <c r="I121" i="2" s="1"/>
  <c r="G121" i="2"/>
  <c r="H120" i="2"/>
  <c r="G119" i="2"/>
  <c r="G118" i="2"/>
  <c r="H117" i="2"/>
  <c r="H116" i="2"/>
  <c r="I116" i="2" s="1"/>
  <c r="I115" i="2"/>
  <c r="H115" i="2"/>
  <c r="J115" i="2" s="1"/>
  <c r="H114" i="2"/>
  <c r="I114" i="2" s="1"/>
  <c r="H113" i="2"/>
  <c r="H112" i="2"/>
  <c r="I112" i="2" s="1"/>
  <c r="G111" i="2"/>
  <c r="H110" i="2"/>
  <c r="H111" i="2" s="1"/>
  <c r="G109" i="2"/>
  <c r="G108" i="2"/>
  <c r="H107" i="2"/>
  <c r="H109" i="2" s="1"/>
  <c r="G106" i="2"/>
  <c r="G105" i="2"/>
  <c r="H104" i="2"/>
  <c r="H103" i="2"/>
  <c r="I103" i="2" s="1"/>
  <c r="J102" i="2"/>
  <c r="H102" i="2"/>
  <c r="I102" i="2" s="1"/>
  <c r="H101" i="2"/>
  <c r="H100" i="2"/>
  <c r="H99" i="2"/>
  <c r="I98" i="2"/>
  <c r="H98" i="2"/>
  <c r="J98" i="2" s="1"/>
  <c r="H97" i="2"/>
  <c r="I97" i="2" s="1"/>
  <c r="H96" i="2"/>
  <c r="H95" i="2"/>
  <c r="I95" i="2" s="1"/>
  <c r="J94" i="2"/>
  <c r="H94" i="2"/>
  <c r="I94" i="2" s="1"/>
  <c r="H93" i="2"/>
  <c r="H92" i="2"/>
  <c r="H91" i="2"/>
  <c r="I90" i="2"/>
  <c r="H90" i="2"/>
  <c r="J90" i="2" s="1"/>
  <c r="H89" i="2"/>
  <c r="I89" i="2" s="1"/>
  <c r="H88" i="2"/>
  <c r="H87" i="2"/>
  <c r="I87" i="2" s="1"/>
  <c r="J86" i="2"/>
  <c r="H86" i="2"/>
  <c r="I86" i="2" s="1"/>
  <c r="H85" i="2"/>
  <c r="H84" i="2"/>
  <c r="H83" i="2"/>
  <c r="I82" i="2"/>
  <c r="H82" i="2"/>
  <c r="J82" i="2" s="1"/>
  <c r="H81" i="2"/>
  <c r="I81" i="2" s="1"/>
  <c r="J80" i="2"/>
  <c r="I80" i="2"/>
  <c r="J79" i="2"/>
  <c r="I79" i="2"/>
  <c r="H78" i="2"/>
  <c r="H77" i="2"/>
  <c r="I77" i="2" s="1"/>
  <c r="J75" i="2"/>
  <c r="H75" i="2"/>
  <c r="I75" i="2" s="1"/>
  <c r="H74" i="2"/>
  <c r="H73" i="2"/>
  <c r="H72" i="2"/>
  <c r="I71" i="2"/>
  <c r="H71" i="2"/>
  <c r="J71" i="2" s="1"/>
  <c r="G70" i="2"/>
  <c r="G69" i="2"/>
  <c r="H68" i="2"/>
  <c r="I68" i="2" s="1"/>
  <c r="H67" i="2"/>
  <c r="J67" i="2" s="1"/>
  <c r="H66" i="2"/>
  <c r="I66" i="2" s="1"/>
  <c r="I65" i="2"/>
  <c r="H65" i="2"/>
  <c r="J65" i="2" s="1"/>
  <c r="J64" i="2"/>
  <c r="H64" i="2"/>
  <c r="I64" i="2" s="1"/>
  <c r="H63" i="2"/>
  <c r="J63" i="2" s="1"/>
  <c r="H62" i="2"/>
  <c r="I62" i="2" s="1"/>
  <c r="J61" i="2"/>
  <c r="H61" i="2"/>
  <c r="I61" i="2" s="1"/>
  <c r="G60" i="2"/>
  <c r="G59" i="2"/>
  <c r="H58" i="2"/>
  <c r="J58" i="2" s="1"/>
  <c r="H57" i="2"/>
  <c r="J57" i="2" s="1"/>
  <c r="H56" i="2"/>
  <c r="H55" i="2"/>
  <c r="J55" i="2" s="1"/>
  <c r="J54" i="2"/>
  <c r="H54" i="2"/>
  <c r="I54" i="2" s="1"/>
  <c r="H53" i="2"/>
  <c r="H52" i="2"/>
  <c r="H51" i="2"/>
  <c r="J51" i="2" s="1"/>
  <c r="H50" i="2"/>
  <c r="I50" i="2" s="1"/>
  <c r="H49" i="2"/>
  <c r="H48" i="2"/>
  <c r="J47" i="2"/>
  <c r="I47" i="2"/>
  <c r="J46" i="2"/>
  <c r="I46" i="2"/>
  <c r="J45" i="2"/>
  <c r="I45" i="2"/>
  <c r="H44" i="2"/>
  <c r="H43" i="2"/>
  <c r="H42" i="2"/>
  <c r="J42" i="2" s="1"/>
  <c r="J41" i="2"/>
  <c r="H41" i="2"/>
  <c r="I41" i="2" s="1"/>
  <c r="H40" i="2"/>
  <c r="H39" i="2"/>
  <c r="G38" i="2"/>
  <c r="G37" i="2"/>
  <c r="H36" i="2"/>
  <c r="G35" i="2"/>
  <c r="G34" i="2"/>
  <c r="H33" i="2"/>
  <c r="H32" i="2"/>
  <c r="H31" i="2"/>
  <c r="J31" i="2" s="1"/>
  <c r="J30" i="2"/>
  <c r="H30" i="2"/>
  <c r="I30" i="2" s="1"/>
  <c r="H29" i="2"/>
  <c r="H28" i="2"/>
  <c r="H27" i="2"/>
  <c r="J27" i="2" s="1"/>
  <c r="G26" i="2"/>
  <c r="G25" i="2"/>
  <c r="H24" i="2"/>
  <c r="I24" i="2" s="1"/>
  <c r="G23" i="2"/>
  <c r="G22" i="2"/>
  <c r="H21" i="2"/>
  <c r="H23" i="2" s="1"/>
  <c r="H20" i="2"/>
  <c r="I20" i="2" s="1"/>
  <c r="H19" i="2"/>
  <c r="H18" i="2"/>
  <c r="H17" i="2"/>
  <c r="J17" i="2" s="1"/>
  <c r="J16" i="2"/>
  <c r="H16" i="2"/>
  <c r="I16" i="2" s="1"/>
  <c r="H15" i="2"/>
  <c r="H14" i="2"/>
  <c r="G13" i="2"/>
  <c r="G12" i="2"/>
  <c r="H11" i="2"/>
  <c r="H12" i="2" s="1"/>
  <c r="J12" i="2" s="1"/>
  <c r="G10" i="2"/>
  <c r="H9" i="2"/>
  <c r="G9" i="2"/>
  <c r="H8" i="2"/>
  <c r="H10" i="2" s="1"/>
  <c r="J10" i="2" s="1"/>
  <c r="G7" i="2"/>
  <c r="G6" i="2"/>
  <c r="H5" i="2"/>
  <c r="H7" i="2" s="1"/>
  <c r="I4" i="2"/>
  <c r="H4" i="2"/>
  <c r="J4" i="2" s="1"/>
  <c r="J3" i="2"/>
  <c r="H3" i="2"/>
  <c r="I3" i="2" s="1"/>
  <c r="I2" i="2"/>
  <c r="H2" i="2"/>
  <c r="J2" i="2" s="1"/>
  <c r="J56" i="2" l="1"/>
  <c r="I56" i="2"/>
  <c r="J88" i="2"/>
  <c r="I88" i="2"/>
  <c r="I101" i="2"/>
  <c r="J101" i="2"/>
  <c r="J385" i="2"/>
  <c r="I385" i="2"/>
  <c r="I10" i="2"/>
  <c r="J14" i="2"/>
  <c r="I14" i="2"/>
  <c r="J20" i="2"/>
  <c r="J28" i="2"/>
  <c r="I28" i="2"/>
  <c r="J39" i="2"/>
  <c r="I39" i="2"/>
  <c r="J50" i="2"/>
  <c r="J73" i="2"/>
  <c r="I73" i="2"/>
  <c r="J92" i="2"/>
  <c r="I92" i="2"/>
  <c r="H108" i="2"/>
  <c r="I108" i="2" s="1"/>
  <c r="I219" i="2"/>
  <c r="J219" i="2"/>
  <c r="J233" i="2"/>
  <c r="I233" i="2"/>
  <c r="J237" i="2"/>
  <c r="I237" i="2"/>
  <c r="H260" i="2"/>
  <c r="I257" i="2"/>
  <c r="J295" i="2"/>
  <c r="I295" i="2"/>
  <c r="I382" i="2"/>
  <c r="J382" i="2"/>
  <c r="J403" i="2"/>
  <c r="I403" i="2"/>
  <c r="I85" i="2"/>
  <c r="J85" i="2"/>
  <c r="H106" i="2"/>
  <c r="J106" i="2" s="1"/>
  <c r="I104" i="2"/>
  <c r="I288" i="2"/>
  <c r="J288" i="2"/>
  <c r="J18" i="2"/>
  <c r="I18" i="2"/>
  <c r="H38" i="2"/>
  <c r="J38" i="2" s="1"/>
  <c r="I36" i="2"/>
  <c r="H37" i="2"/>
  <c r="J37" i="2" s="1"/>
  <c r="I74" i="2"/>
  <c r="J74" i="2"/>
  <c r="J78" i="2"/>
  <c r="I78" i="2"/>
  <c r="I83" i="2"/>
  <c r="J83" i="2"/>
  <c r="I93" i="2"/>
  <c r="J93" i="2"/>
  <c r="J96" i="2"/>
  <c r="I96" i="2"/>
  <c r="I99" i="2"/>
  <c r="J99" i="2"/>
  <c r="J113" i="2"/>
  <c r="I113" i="2"/>
  <c r="I127" i="2"/>
  <c r="J127" i="2"/>
  <c r="J145" i="2"/>
  <c r="I145" i="2"/>
  <c r="I187" i="2"/>
  <c r="J187" i="2"/>
  <c r="I193" i="2"/>
  <c r="J193" i="2"/>
  <c r="I203" i="2"/>
  <c r="J203" i="2"/>
  <c r="I210" i="2"/>
  <c r="J210" i="2"/>
  <c r="J227" i="2"/>
  <c r="I227" i="2"/>
  <c r="J278" i="2"/>
  <c r="I278" i="2"/>
  <c r="J290" i="2"/>
  <c r="I290" i="2"/>
  <c r="J318" i="2"/>
  <c r="I318" i="2"/>
  <c r="I399" i="2"/>
  <c r="J399" i="2"/>
  <c r="J419" i="2"/>
  <c r="I419" i="2"/>
  <c r="I53" i="2"/>
  <c r="J53" i="2"/>
  <c r="I72" i="2"/>
  <c r="J72" i="2"/>
  <c r="I91" i="2"/>
  <c r="J91" i="2"/>
  <c r="H130" i="2"/>
  <c r="H131" i="2"/>
  <c r="J137" i="2"/>
  <c r="I137" i="2"/>
  <c r="J182" i="2"/>
  <c r="I182" i="2"/>
  <c r="I195" i="2"/>
  <c r="J195" i="2"/>
  <c r="I201" i="2"/>
  <c r="J201" i="2"/>
  <c r="I212" i="2"/>
  <c r="J212" i="2"/>
  <c r="J229" i="2"/>
  <c r="I229" i="2"/>
  <c r="I276" i="2"/>
  <c r="J276" i="2"/>
  <c r="I15" i="2"/>
  <c r="J15" i="2"/>
  <c r="I29" i="2"/>
  <c r="J29" i="2"/>
  <c r="J32" i="2"/>
  <c r="I32" i="2"/>
  <c r="I40" i="2"/>
  <c r="J40" i="2"/>
  <c r="J43" i="2"/>
  <c r="I43" i="2"/>
  <c r="J48" i="2"/>
  <c r="I48" i="2"/>
  <c r="J9" i="2"/>
  <c r="I9" i="2"/>
  <c r="I19" i="2"/>
  <c r="J19" i="2"/>
  <c r="I33" i="2"/>
  <c r="J33" i="2"/>
  <c r="I44" i="2"/>
  <c r="J44" i="2"/>
  <c r="I49" i="2"/>
  <c r="J49" i="2"/>
  <c r="J52" i="2"/>
  <c r="I52" i="2"/>
  <c r="J84" i="2"/>
  <c r="I84" i="2"/>
  <c r="J100" i="2"/>
  <c r="I100" i="2"/>
  <c r="J111" i="2"/>
  <c r="I111" i="2"/>
  <c r="H119" i="2"/>
  <c r="I117" i="2"/>
  <c r="J153" i="2"/>
  <c r="I153" i="2"/>
  <c r="J174" i="2"/>
  <c r="I174" i="2"/>
  <c r="J235" i="2"/>
  <c r="I235" i="2"/>
  <c r="H244" i="2"/>
  <c r="I241" i="2"/>
  <c r="J273" i="2"/>
  <c r="I273" i="2"/>
  <c r="J283" i="2"/>
  <c r="I283" i="2"/>
  <c r="J293" i="2"/>
  <c r="I293" i="2"/>
  <c r="I315" i="2"/>
  <c r="J315" i="2"/>
  <c r="J367" i="2"/>
  <c r="I367" i="2"/>
  <c r="I416" i="2"/>
  <c r="J416" i="2"/>
  <c r="H13" i="2"/>
  <c r="J13" i="2" s="1"/>
  <c r="J360" i="2"/>
  <c r="J116" i="2"/>
  <c r="H166" i="2"/>
  <c r="I166" i="2" s="1"/>
  <c r="I190" i="2"/>
  <c r="I194" i="2"/>
  <c r="I198" i="2"/>
  <c r="I202" i="2"/>
  <c r="I206" i="2"/>
  <c r="I211" i="2"/>
  <c r="I218" i="2"/>
  <c r="I222" i="2"/>
  <c r="J232" i="2"/>
  <c r="J234" i="2"/>
  <c r="J240" i="2"/>
  <c r="J249" i="2"/>
  <c r="J265" i="2"/>
  <c r="I277" i="2"/>
  <c r="I289" i="2"/>
  <c r="J292" i="2"/>
  <c r="I294" i="2"/>
  <c r="H300" i="2"/>
  <c r="J300" i="2" s="1"/>
  <c r="J323" i="2"/>
  <c r="J336" i="2"/>
  <c r="J340" i="2"/>
  <c r="J344" i="2"/>
  <c r="J349" i="2"/>
  <c r="J353" i="2"/>
  <c r="J357" i="2"/>
  <c r="J372" i="2"/>
  <c r="J390" i="2"/>
  <c r="J408" i="2"/>
  <c r="J424" i="2"/>
  <c r="I23" i="2"/>
  <c r="J23" i="2"/>
  <c r="I167" i="2"/>
  <c r="J167" i="2"/>
  <c r="I248" i="2"/>
  <c r="J248" i="2"/>
  <c r="I109" i="2"/>
  <c r="J109" i="2"/>
  <c r="I7" i="2"/>
  <c r="J7" i="2"/>
  <c r="H59" i="2"/>
  <c r="H60" i="2"/>
  <c r="I125" i="2"/>
  <c r="I238" i="2"/>
  <c r="J238" i="2"/>
  <c r="I261" i="2"/>
  <c r="J261" i="2"/>
  <c r="H263" i="2"/>
  <c r="J313" i="2"/>
  <c r="I313" i="2"/>
  <c r="I12" i="2"/>
  <c r="I17" i="2"/>
  <c r="I21" i="2"/>
  <c r="H25" i="2"/>
  <c r="H26" i="2"/>
  <c r="I27" i="2"/>
  <c r="I31" i="2"/>
  <c r="I37" i="2"/>
  <c r="I38" i="2"/>
  <c r="I42" i="2"/>
  <c r="I51" i="2"/>
  <c r="I55" i="2"/>
  <c r="I58" i="2"/>
  <c r="I63" i="2"/>
  <c r="J66" i="2"/>
  <c r="J68" i="2"/>
  <c r="J77" i="2"/>
  <c r="J81" i="2"/>
  <c r="J95" i="2"/>
  <c r="J97" i="2"/>
  <c r="I106" i="2"/>
  <c r="J108" i="2"/>
  <c r="J112" i="2"/>
  <c r="J114" i="2"/>
  <c r="J134" i="2"/>
  <c r="J136" i="2"/>
  <c r="J150" i="2"/>
  <c r="J152" i="2"/>
  <c r="I164" i="2"/>
  <c r="J166" i="2"/>
  <c r="I170" i="2"/>
  <c r="J179" i="2"/>
  <c r="J181" i="2"/>
  <c r="J186" i="2"/>
  <c r="J189" i="2"/>
  <c r="J191" i="2"/>
  <c r="J205" i="2"/>
  <c r="J208" i="2"/>
  <c r="H215" i="2"/>
  <c r="J216" i="2"/>
  <c r="J221" i="2"/>
  <c r="J223" i="2"/>
  <c r="H226" i="2"/>
  <c r="J236" i="2"/>
  <c r="H246" i="2"/>
  <c r="J309" i="2"/>
  <c r="I309" i="2"/>
  <c r="J330" i="2"/>
  <c r="I330" i="2"/>
  <c r="J331" i="2"/>
  <c r="H334" i="2"/>
  <c r="I331" i="2"/>
  <c r="H332" i="2"/>
  <c r="H333" i="2"/>
  <c r="I370" i="2"/>
  <c r="J370" i="2"/>
  <c r="I388" i="2"/>
  <c r="J388" i="2"/>
  <c r="I406" i="2"/>
  <c r="J406" i="2"/>
  <c r="I422" i="2"/>
  <c r="J422" i="2"/>
  <c r="H6" i="2"/>
  <c r="H34" i="2"/>
  <c r="H35" i="2"/>
  <c r="H70" i="2"/>
  <c r="H225" i="2"/>
  <c r="J244" i="2"/>
  <c r="I244" i="2"/>
  <c r="I252" i="2"/>
  <c r="H262" i="2"/>
  <c r="H264" i="2"/>
  <c r="J298" i="2"/>
  <c r="I298" i="2"/>
  <c r="J321" i="2"/>
  <c r="I321" i="2"/>
  <c r="H22" i="2"/>
  <c r="I57" i="2"/>
  <c r="J62" i="2"/>
  <c r="I67" i="2"/>
  <c r="H69" i="2"/>
  <c r="J87" i="2"/>
  <c r="J89" i="2"/>
  <c r="J103" i="2"/>
  <c r="J122" i="2"/>
  <c r="J128" i="2"/>
  <c r="J142" i="2"/>
  <c r="J144" i="2"/>
  <c r="J161" i="2"/>
  <c r="J171" i="2"/>
  <c r="J173" i="2"/>
  <c r="J197" i="2"/>
  <c r="J199" i="2"/>
  <c r="J214" i="2"/>
  <c r="H217" i="2"/>
  <c r="H224" i="2"/>
  <c r="J228" i="2"/>
  <c r="J230" i="2"/>
  <c r="I245" i="2"/>
  <c r="J245" i="2"/>
  <c r="H247" i="2"/>
  <c r="J260" i="2"/>
  <c r="I260" i="2"/>
  <c r="I268" i="2"/>
  <c r="I271" i="2"/>
  <c r="J271" i="2"/>
  <c r="I301" i="2"/>
  <c r="J301" i="2"/>
  <c r="J317" i="2"/>
  <c r="I317" i="2"/>
  <c r="J337" i="2"/>
  <c r="I337" i="2"/>
  <c r="J341" i="2"/>
  <c r="I341" i="2"/>
  <c r="J345" i="2"/>
  <c r="I345" i="2"/>
  <c r="J350" i="2"/>
  <c r="I350" i="2"/>
  <c r="J354" i="2"/>
  <c r="I354" i="2"/>
  <c r="J358" i="2"/>
  <c r="I358" i="2"/>
  <c r="H254" i="2"/>
  <c r="H255" i="2"/>
  <c r="H256" i="2"/>
  <c r="I303" i="2"/>
  <c r="H306" i="2"/>
  <c r="H305" i="2"/>
  <c r="I380" i="2"/>
  <c r="J380" i="2"/>
  <c r="I396" i="2"/>
  <c r="J396" i="2"/>
  <c r="I414" i="2"/>
  <c r="J414" i="2"/>
  <c r="I444" i="2"/>
  <c r="J444" i="2"/>
  <c r="J104" i="2"/>
  <c r="J117" i="2"/>
  <c r="H124" i="2"/>
  <c r="J162" i="2"/>
  <c r="H169" i="2"/>
  <c r="J241" i="2"/>
  <c r="H250" i="2"/>
  <c r="H251" i="2"/>
  <c r="J257" i="2"/>
  <c r="H266" i="2"/>
  <c r="H267" i="2"/>
  <c r="J269" i="2"/>
  <c r="H272" i="2"/>
  <c r="H299" i="2"/>
  <c r="I300" i="2"/>
  <c r="J303" i="2"/>
  <c r="J308" i="2"/>
  <c r="I308" i="2"/>
  <c r="J312" i="2"/>
  <c r="I312" i="2"/>
  <c r="J316" i="2"/>
  <c r="I316" i="2"/>
  <c r="J320" i="2"/>
  <c r="I320" i="2"/>
  <c r="H328" i="2"/>
  <c r="I374" i="2"/>
  <c r="J374" i="2"/>
  <c r="I392" i="2"/>
  <c r="J392" i="2"/>
  <c r="I410" i="2"/>
  <c r="J410" i="2"/>
  <c r="I427" i="2"/>
  <c r="J427" i="2"/>
  <c r="H105" i="2"/>
  <c r="H118" i="2"/>
  <c r="H163" i="2"/>
  <c r="H242" i="2"/>
  <c r="H243" i="2"/>
  <c r="H258" i="2"/>
  <c r="H259" i="2"/>
  <c r="H270" i="2"/>
  <c r="H304" i="2"/>
  <c r="J327" i="2"/>
  <c r="I327" i="2"/>
  <c r="H329" i="2"/>
  <c r="I366" i="2"/>
  <c r="J366" i="2"/>
  <c r="I384" i="2"/>
  <c r="J384" i="2"/>
  <c r="I402" i="2"/>
  <c r="J402" i="2"/>
  <c r="I418" i="2"/>
  <c r="J418" i="2"/>
  <c r="H324" i="2"/>
  <c r="H325" i="2"/>
  <c r="H326" i="2"/>
  <c r="I364" i="2"/>
  <c r="I365" i="2"/>
  <c r="I369" i="2"/>
  <c r="I373" i="2"/>
  <c r="I377" i="2"/>
  <c r="I383" i="2"/>
  <c r="I387" i="2"/>
  <c r="I391" i="2"/>
  <c r="I395" i="2"/>
  <c r="I400" i="2"/>
  <c r="I405" i="2"/>
  <c r="I409" i="2"/>
  <c r="I413" i="2"/>
  <c r="I417" i="2"/>
  <c r="I421" i="2"/>
  <c r="I426" i="2"/>
  <c r="I443" i="2"/>
  <c r="H361" i="2"/>
  <c r="G451" i="1"/>
  <c r="I451" i="1" s="1"/>
  <c r="G452" i="1"/>
  <c r="I452" i="1" s="1"/>
  <c r="G453" i="1"/>
  <c r="I453" i="1" s="1"/>
  <c r="G454" i="1"/>
  <c r="I454" i="1" s="1"/>
  <c r="G455" i="1"/>
  <c r="I455" i="1" s="1"/>
  <c r="G456" i="1"/>
  <c r="I456" i="1" s="1"/>
  <c r="G450" i="1"/>
  <c r="I450" i="1" s="1"/>
  <c r="H451" i="1" l="1"/>
  <c r="H455" i="1"/>
  <c r="H450" i="1"/>
  <c r="H456" i="1"/>
  <c r="H452" i="1"/>
  <c r="H454" i="1"/>
  <c r="H453" i="1"/>
  <c r="J130" i="2"/>
  <c r="I130" i="2"/>
  <c r="I13" i="2"/>
  <c r="J119" i="2"/>
  <c r="I119" i="2"/>
  <c r="J131" i="2"/>
  <c r="I131" i="2"/>
  <c r="J124" i="2"/>
  <c r="I124" i="2"/>
  <c r="I306" i="2"/>
  <c r="J306" i="2"/>
  <c r="I262" i="2"/>
  <c r="J262" i="2"/>
  <c r="I6" i="2"/>
  <c r="J6" i="2"/>
  <c r="J334" i="2"/>
  <c r="I334" i="2"/>
  <c r="I226" i="2"/>
  <c r="J226" i="2"/>
  <c r="J60" i="2"/>
  <c r="I60" i="2"/>
  <c r="I361" i="2"/>
  <c r="J361" i="2"/>
  <c r="I324" i="2"/>
  <c r="J324" i="2"/>
  <c r="I304" i="2"/>
  <c r="J304" i="2"/>
  <c r="J243" i="2"/>
  <c r="I243" i="2"/>
  <c r="J105" i="2"/>
  <c r="I105" i="2"/>
  <c r="J299" i="2"/>
  <c r="I299" i="2"/>
  <c r="J266" i="2"/>
  <c r="I266" i="2"/>
  <c r="I70" i="2"/>
  <c r="J70" i="2"/>
  <c r="J333" i="2"/>
  <c r="I333" i="2"/>
  <c r="J59" i="2"/>
  <c r="I59" i="2"/>
  <c r="I325" i="2"/>
  <c r="J325" i="2"/>
  <c r="J258" i="2"/>
  <c r="I258" i="2"/>
  <c r="I217" i="2"/>
  <c r="J217" i="2"/>
  <c r="I215" i="2"/>
  <c r="J215" i="2"/>
  <c r="I270" i="2"/>
  <c r="J270" i="2"/>
  <c r="J328" i="2"/>
  <c r="I328" i="2"/>
  <c r="I272" i="2"/>
  <c r="J272" i="2"/>
  <c r="J169" i="2"/>
  <c r="I169" i="2"/>
  <c r="I256" i="2"/>
  <c r="J256" i="2"/>
  <c r="I247" i="2"/>
  <c r="J247" i="2"/>
  <c r="I69" i="2"/>
  <c r="J69" i="2"/>
  <c r="I22" i="2"/>
  <c r="J22" i="2"/>
  <c r="I35" i="2"/>
  <c r="J35" i="2"/>
  <c r="J332" i="2"/>
  <c r="I332" i="2"/>
  <c r="I246" i="2"/>
  <c r="J246" i="2"/>
  <c r="J26" i="2"/>
  <c r="I26" i="2"/>
  <c r="I263" i="2"/>
  <c r="J263" i="2"/>
  <c r="J118" i="2"/>
  <c r="I118" i="2"/>
  <c r="J267" i="2"/>
  <c r="I267" i="2"/>
  <c r="J250" i="2"/>
  <c r="I250" i="2"/>
  <c r="I254" i="2"/>
  <c r="J254" i="2"/>
  <c r="I225" i="2"/>
  <c r="J225" i="2"/>
  <c r="J329" i="2"/>
  <c r="I329" i="2"/>
  <c r="J242" i="2"/>
  <c r="I242" i="2"/>
  <c r="I326" i="2"/>
  <c r="J326" i="2"/>
  <c r="J259" i="2"/>
  <c r="I259" i="2"/>
  <c r="J163" i="2"/>
  <c r="I163" i="2"/>
  <c r="J251" i="2"/>
  <c r="I251" i="2"/>
  <c r="I305" i="2"/>
  <c r="J305" i="2"/>
  <c r="I255" i="2"/>
  <c r="J255" i="2"/>
  <c r="I224" i="2"/>
  <c r="J224" i="2"/>
  <c r="I264" i="2"/>
  <c r="J264" i="2"/>
  <c r="I34" i="2"/>
  <c r="J34" i="2"/>
  <c r="J25" i="2"/>
  <c r="I25" i="2"/>
  <c r="G449" i="1"/>
  <c r="I449" i="1" s="1"/>
  <c r="G448" i="1"/>
  <c r="I448" i="1" s="1"/>
  <c r="G447" i="1"/>
  <c r="I447" i="1" s="1"/>
  <c r="G446" i="1"/>
  <c r="I446" i="1" s="1"/>
  <c r="G445" i="1"/>
  <c r="I445" i="1" s="1"/>
  <c r="G444" i="1"/>
  <c r="I444" i="1" s="1"/>
  <c r="G443" i="1"/>
  <c r="H443" i="1" s="1"/>
  <c r="G442" i="1"/>
  <c r="I442" i="1" s="1"/>
  <c r="G441" i="1"/>
  <c r="I441" i="1" s="1"/>
  <c r="G440" i="1"/>
  <c r="I440" i="1" s="1"/>
  <c r="G439" i="1"/>
  <c r="H439" i="1" s="1"/>
  <c r="G438" i="1"/>
  <c r="I438" i="1" s="1"/>
  <c r="G437" i="1"/>
  <c r="I437" i="1" s="1"/>
  <c r="H448" i="1" l="1"/>
  <c r="I443" i="1"/>
  <c r="H449" i="1"/>
  <c r="H447" i="1"/>
  <c r="H446" i="1"/>
  <c r="H445" i="1"/>
  <c r="H444" i="1"/>
  <c r="H442" i="1"/>
  <c r="H441" i="1"/>
  <c r="H440" i="1"/>
  <c r="I439" i="1"/>
  <c r="H438" i="1"/>
  <c r="H437" i="1"/>
  <c r="G200" i="1"/>
  <c r="H200" i="1" s="1"/>
  <c r="I200" i="1" l="1"/>
  <c r="G279" i="1"/>
  <c r="I279" i="1" s="1"/>
  <c r="G280" i="1"/>
  <c r="I280" i="1" s="1"/>
  <c r="G278" i="1"/>
  <c r="I278" i="1" s="1"/>
  <c r="G277" i="1"/>
  <c r="I277" i="1" s="1"/>
  <c r="H280" i="1" l="1"/>
  <c r="H279" i="1"/>
  <c r="H278" i="1"/>
  <c r="H277" i="1"/>
  <c r="G28" i="1"/>
  <c r="H28" i="1" s="1"/>
  <c r="G27" i="1"/>
  <c r="H27" i="1" s="1"/>
  <c r="G26" i="1"/>
  <c r="I26" i="1" s="1"/>
  <c r="G25" i="1"/>
  <c r="I25" i="1" s="1"/>
  <c r="I28" i="1" l="1"/>
  <c r="H26" i="1"/>
  <c r="H25" i="1"/>
  <c r="I27" i="1"/>
  <c r="G319" i="1"/>
  <c r="H319" i="1" s="1"/>
  <c r="G298" i="1"/>
  <c r="H298" i="1" s="1"/>
  <c r="G297" i="1"/>
  <c r="I297" i="1" s="1"/>
  <c r="I319" i="1" l="1"/>
  <c r="H297" i="1"/>
  <c r="I298" i="1"/>
  <c r="G358" i="1"/>
  <c r="I358" i="1" s="1"/>
  <c r="G359" i="1"/>
  <c r="H359" i="1" s="1"/>
  <c r="I359" i="1" l="1"/>
  <c r="H358" i="1"/>
  <c r="G401" i="1"/>
  <c r="G402" i="1"/>
  <c r="F302" i="1" l="1"/>
  <c r="F274" i="1"/>
  <c r="F270" i="1"/>
  <c r="F266" i="1"/>
  <c r="F262" i="1"/>
  <c r="F258" i="1"/>
  <c r="F254" i="1"/>
  <c r="F250" i="1"/>
  <c r="F246" i="1"/>
  <c r="F230" i="1"/>
  <c r="F229" i="1"/>
  <c r="F228" i="1"/>
  <c r="F219" i="1"/>
  <c r="F221" i="1"/>
  <c r="F220" i="1"/>
  <c r="F191" i="1"/>
  <c r="F190" i="1"/>
  <c r="G189" i="1"/>
  <c r="G191" i="1" s="1"/>
  <c r="I189" i="1" l="1"/>
  <c r="H189" i="1"/>
  <c r="G190" i="1"/>
  <c r="G172" i="1"/>
  <c r="G174" i="1" s="1"/>
  <c r="F174" i="1"/>
  <c r="F173" i="1"/>
  <c r="G173" i="1" l="1"/>
  <c r="F171" i="1"/>
  <c r="F170" i="1"/>
  <c r="G169" i="1"/>
  <c r="G171" i="1" s="1"/>
  <c r="F168" i="1"/>
  <c r="F167" i="1"/>
  <c r="G166" i="1"/>
  <c r="G168" i="1" s="1"/>
  <c r="F133" i="1"/>
  <c r="F132" i="1"/>
  <c r="G131" i="1"/>
  <c r="G133" i="1" s="1"/>
  <c r="F130" i="1"/>
  <c r="F129" i="1"/>
  <c r="G128" i="1"/>
  <c r="G130" i="1" s="1"/>
  <c r="F127" i="1"/>
  <c r="F126" i="1"/>
  <c r="G125" i="1"/>
  <c r="G127" i="1" s="1"/>
  <c r="F124" i="1"/>
  <c r="F123" i="1"/>
  <c r="G122" i="1"/>
  <c r="G124" i="1" s="1"/>
  <c r="F121" i="1"/>
  <c r="F120" i="1"/>
  <c r="G119" i="1"/>
  <c r="G121" i="1" s="1"/>
  <c r="H119" i="1" l="1"/>
  <c r="G120" i="1"/>
  <c r="G123" i="1"/>
  <c r="G126" i="1"/>
  <c r="G129" i="1"/>
  <c r="G132" i="1"/>
  <c r="I166" i="1"/>
  <c r="H166" i="1"/>
  <c r="G167" i="1"/>
  <c r="G170" i="1"/>
  <c r="I119" i="1"/>
  <c r="F113" i="1"/>
  <c r="G112" i="1"/>
  <c r="G113" i="1" s="1"/>
  <c r="F111" i="1"/>
  <c r="F110" i="1"/>
  <c r="G109" i="1"/>
  <c r="G110" i="1" s="1"/>
  <c r="G111" i="1" l="1"/>
  <c r="F108" i="1"/>
  <c r="F107" i="1"/>
  <c r="G106" i="1"/>
  <c r="G107" i="1" s="1"/>
  <c r="F72" i="1"/>
  <c r="F71" i="1"/>
  <c r="G70" i="1"/>
  <c r="G72" i="1" s="1"/>
  <c r="G63" i="1"/>
  <c r="I63" i="1" s="1"/>
  <c r="F62" i="1"/>
  <c r="F61" i="1"/>
  <c r="G60" i="1"/>
  <c r="G61" i="1" s="1"/>
  <c r="G54" i="1"/>
  <c r="I54" i="1" s="1"/>
  <c r="F40" i="1"/>
  <c r="F39" i="1"/>
  <c r="G38" i="1"/>
  <c r="G40" i="1" s="1"/>
  <c r="F37" i="1"/>
  <c r="F36" i="1"/>
  <c r="G35" i="1"/>
  <c r="H35" i="1" s="1"/>
  <c r="F22" i="1"/>
  <c r="F21" i="1"/>
  <c r="G20" i="1"/>
  <c r="G22" i="1" s="1"/>
  <c r="F19" i="1"/>
  <c r="F18" i="1"/>
  <c r="G17" i="1"/>
  <c r="G18" i="1" s="1"/>
  <c r="F16" i="1"/>
  <c r="F15" i="1"/>
  <c r="G14" i="1"/>
  <c r="G16" i="1" s="1"/>
  <c r="I394" i="1"/>
  <c r="H394" i="1"/>
  <c r="G396" i="1"/>
  <c r="G395" i="1"/>
  <c r="F396" i="1"/>
  <c r="F395" i="1"/>
  <c r="F393" i="1"/>
  <c r="F392" i="1"/>
  <c r="G391" i="1"/>
  <c r="I391" i="1" s="1"/>
  <c r="F339" i="1"/>
  <c r="F338" i="1"/>
  <c r="F337" i="1"/>
  <c r="F335" i="1"/>
  <c r="F334" i="1"/>
  <c r="F333" i="1"/>
  <c r="F331" i="1"/>
  <c r="F330" i="1"/>
  <c r="F329" i="1"/>
  <c r="F310" i="1"/>
  <c r="F309" i="1"/>
  <c r="F308" i="1"/>
  <c r="F304" i="1"/>
  <c r="F303" i="1"/>
  <c r="F276" i="1"/>
  <c r="F275" i="1"/>
  <c r="F272" i="1"/>
  <c r="F271" i="1"/>
  <c r="F268" i="1"/>
  <c r="F267" i="1"/>
  <c r="F264" i="1"/>
  <c r="F263" i="1"/>
  <c r="F260" i="1"/>
  <c r="F259" i="1"/>
  <c r="F256" i="1"/>
  <c r="F255" i="1"/>
  <c r="F252" i="1"/>
  <c r="F251" i="1"/>
  <c r="F248" i="1"/>
  <c r="F247" i="1"/>
  <c r="H391" i="1" l="1"/>
  <c r="G392" i="1"/>
  <c r="G21" i="1"/>
  <c r="G36" i="1"/>
  <c r="G39" i="1"/>
  <c r="H38" i="1"/>
  <c r="H63" i="1"/>
  <c r="H54" i="1"/>
  <c r="I70" i="1"/>
  <c r="H70" i="1"/>
  <c r="G71" i="1"/>
  <c r="G19" i="1"/>
  <c r="G108" i="1"/>
  <c r="I106" i="1"/>
  <c r="H106" i="1"/>
  <c r="G62" i="1"/>
  <c r="I60" i="1"/>
  <c r="H60" i="1"/>
  <c r="G37" i="1"/>
  <c r="I35" i="1"/>
  <c r="G15" i="1"/>
  <c r="G393" i="1"/>
  <c r="I113" i="1"/>
  <c r="H113" i="1" l="1"/>
  <c r="G289" i="1"/>
  <c r="H289" i="1" s="1"/>
  <c r="G295" i="1"/>
  <c r="G294" i="1"/>
  <c r="I402" i="1"/>
  <c r="H402" i="1"/>
  <c r="G399" i="1"/>
  <c r="H399" i="1" s="1"/>
  <c r="I396" i="1"/>
  <c r="I393" i="1"/>
  <c r="G390" i="1"/>
  <c r="I390" i="1" s="1"/>
  <c r="G286" i="1"/>
  <c r="I286" i="1" s="1"/>
  <c r="G287" i="1"/>
  <c r="I287" i="1" s="1"/>
  <c r="G288" i="1"/>
  <c r="H288" i="1" s="1"/>
  <c r="G282" i="1"/>
  <c r="I282" i="1" s="1"/>
  <c r="G283" i="1"/>
  <c r="H283" i="1" s="1"/>
  <c r="G284" i="1"/>
  <c r="H284" i="1" s="1"/>
  <c r="G244" i="1"/>
  <c r="I191" i="1"/>
  <c r="H191" i="1"/>
  <c r="G186" i="1"/>
  <c r="I186" i="1" s="1"/>
  <c r="G183" i="1"/>
  <c r="I183" i="1" s="1"/>
  <c r="I174" i="1"/>
  <c r="I171" i="1"/>
  <c r="I168" i="1"/>
  <c r="H174" i="1"/>
  <c r="H171" i="1"/>
  <c r="H168" i="1"/>
  <c r="G80" i="1"/>
  <c r="I80" i="1" s="1"/>
  <c r="I81" i="1"/>
  <c r="I82" i="1"/>
  <c r="H81" i="1"/>
  <c r="H82" i="1"/>
  <c r="G135" i="1"/>
  <c r="H135" i="1" s="1"/>
  <c r="H133" i="1"/>
  <c r="I130" i="1"/>
  <c r="H127" i="1"/>
  <c r="I124" i="1"/>
  <c r="I121" i="1"/>
  <c r="H111" i="1"/>
  <c r="I108" i="1"/>
  <c r="I72" i="1"/>
  <c r="G65" i="1"/>
  <c r="I65" i="1" s="1"/>
  <c r="I62" i="1"/>
  <c r="G56" i="1"/>
  <c r="H56" i="1" s="1"/>
  <c r="I48" i="1"/>
  <c r="H48" i="1"/>
  <c r="I40" i="1"/>
  <c r="I37" i="1"/>
  <c r="I22" i="1"/>
  <c r="H19" i="1"/>
  <c r="I16" i="1"/>
  <c r="I289" i="1" l="1"/>
  <c r="H186" i="1"/>
  <c r="H282" i="1"/>
  <c r="H287" i="1"/>
  <c r="H80" i="1"/>
  <c r="I284" i="1"/>
  <c r="I399" i="1"/>
  <c r="H286" i="1"/>
  <c r="I127" i="1"/>
  <c r="I283" i="1"/>
  <c r="I288" i="1"/>
  <c r="H390" i="1"/>
  <c r="H396" i="1"/>
  <c r="H393" i="1"/>
  <c r="H108" i="1"/>
  <c r="H121" i="1"/>
  <c r="I133" i="1"/>
  <c r="H183" i="1"/>
  <c r="I111" i="1"/>
  <c r="I135" i="1"/>
  <c r="I56" i="1"/>
  <c r="H130" i="1"/>
  <c r="H124" i="1"/>
  <c r="H16" i="1"/>
  <c r="H65" i="1"/>
  <c r="I19" i="1"/>
  <c r="H37" i="1"/>
  <c r="H62" i="1"/>
  <c r="H72" i="1"/>
  <c r="H40" i="1"/>
  <c r="H22" i="1"/>
  <c r="G372" i="1"/>
  <c r="I372" i="1" s="1"/>
  <c r="G370" i="1"/>
  <c r="H370" i="1" s="1"/>
  <c r="G185" i="1"/>
  <c r="G182" i="1"/>
  <c r="I132" i="1"/>
  <c r="G96" i="1"/>
  <c r="I96" i="1" s="1"/>
  <c r="G94" i="1"/>
  <c r="G95" i="1"/>
  <c r="G89" i="1"/>
  <c r="I89" i="1" s="1"/>
  <c r="G83" i="1"/>
  <c r="G84" i="1"/>
  <c r="G64" i="1"/>
  <c r="I64" i="1" s="1"/>
  <c r="G42" i="1"/>
  <c r="G43" i="1"/>
  <c r="G44" i="1"/>
  <c r="G45" i="1"/>
  <c r="G293" i="1"/>
  <c r="I293" i="1" s="1"/>
  <c r="H372" i="1" l="1"/>
  <c r="I370" i="1"/>
  <c r="H96" i="1"/>
  <c r="H64" i="1"/>
  <c r="H132" i="1"/>
  <c r="H89" i="1"/>
  <c r="H293" i="1"/>
  <c r="G192" i="1"/>
  <c r="H192" i="1" s="1"/>
  <c r="I192" i="1" l="1"/>
  <c r="G245" i="1"/>
  <c r="G246" i="1" l="1"/>
  <c r="G248" i="1"/>
  <c r="G247" i="1"/>
  <c r="I294" i="1"/>
  <c r="G365" i="1"/>
  <c r="H365" i="1" s="1"/>
  <c r="G327" i="1"/>
  <c r="H327" i="1" s="1"/>
  <c r="G325" i="1"/>
  <c r="H325" i="1" s="1"/>
  <c r="I248" i="1" l="1"/>
  <c r="H248" i="1"/>
  <c r="I247" i="1"/>
  <c r="H247" i="1"/>
  <c r="I246" i="1"/>
  <c r="H246" i="1"/>
  <c r="I365" i="1"/>
  <c r="H294" i="1"/>
  <c r="I327" i="1"/>
  <c r="I325" i="1"/>
  <c r="H126" i="1"/>
  <c r="H129" i="1"/>
  <c r="I123" i="1"/>
  <c r="I129" i="1" l="1"/>
  <c r="I126" i="1"/>
  <c r="G367" i="1"/>
  <c r="H367" i="1" s="1"/>
  <c r="G366" i="1"/>
  <c r="H366" i="1" s="1"/>
  <c r="I367" i="1" l="1"/>
  <c r="I366" i="1"/>
  <c r="G236" i="1"/>
  <c r="I236" i="1" s="1"/>
  <c r="H236" i="1" l="1"/>
  <c r="G224" i="1"/>
  <c r="G292" i="1" l="1"/>
  <c r="I292" i="1" s="1"/>
  <c r="G179" i="1"/>
  <c r="H179" i="1" s="1"/>
  <c r="G178" i="1"/>
  <c r="H178" i="1" s="1"/>
  <c r="G177" i="1"/>
  <c r="G313" i="1"/>
  <c r="I313" i="1" s="1"/>
  <c r="G300" i="1"/>
  <c r="H300" i="1" s="1"/>
  <c r="G117" i="1"/>
  <c r="H117" i="1" s="1"/>
  <c r="H313" i="1" l="1"/>
  <c r="I300" i="1"/>
  <c r="I179" i="1"/>
  <c r="I178" i="1"/>
  <c r="I117" i="1"/>
  <c r="H292" i="1"/>
  <c r="G415" i="1"/>
  <c r="I415" i="1" s="1"/>
  <c r="H415" i="1" l="1"/>
  <c r="G379" i="1"/>
  <c r="I379" i="1" s="1"/>
  <c r="G380" i="1"/>
  <c r="G381" i="1"/>
  <c r="G382" i="1"/>
  <c r="G383" i="1"/>
  <c r="H379" i="1" l="1"/>
  <c r="G306" i="1"/>
  <c r="I306" i="1" s="1"/>
  <c r="H306" i="1" l="1"/>
  <c r="I401" i="1"/>
  <c r="H401" i="1"/>
  <c r="G407" i="1"/>
  <c r="H407" i="1" s="1"/>
  <c r="G291" i="1"/>
  <c r="I291" i="1" s="1"/>
  <c r="I190" i="1"/>
  <c r="H190" i="1"/>
  <c r="G188" i="1"/>
  <c r="I188" i="1" s="1"/>
  <c r="I185" i="1"/>
  <c r="H185" i="1"/>
  <c r="G187" i="1"/>
  <c r="I187" i="1" s="1"/>
  <c r="G105" i="1"/>
  <c r="H105" i="1" s="1"/>
  <c r="G88" i="1"/>
  <c r="H88" i="1" s="1"/>
  <c r="G24" i="1"/>
  <c r="H24" i="1" s="1"/>
  <c r="G23" i="1"/>
  <c r="H23" i="1" s="1"/>
  <c r="G69" i="1"/>
  <c r="I69" i="1" s="1"/>
  <c r="G67" i="1"/>
  <c r="H67" i="1" s="1"/>
  <c r="G59" i="1"/>
  <c r="I59" i="1" s="1"/>
  <c r="G57" i="1"/>
  <c r="I57" i="1" s="1"/>
  <c r="G13" i="1"/>
  <c r="I13" i="1" s="1"/>
  <c r="I407" i="1" l="1"/>
  <c r="H291" i="1"/>
  <c r="H187" i="1"/>
  <c r="H188" i="1"/>
  <c r="H57" i="1"/>
  <c r="I24" i="1"/>
  <c r="I105" i="1"/>
  <c r="I88" i="1"/>
  <c r="H59" i="1"/>
  <c r="I23" i="1"/>
  <c r="I67" i="1"/>
  <c r="H13" i="1"/>
  <c r="H69" i="1"/>
  <c r="G324" i="1"/>
  <c r="I324" i="1" s="1"/>
  <c r="H324" i="1" l="1"/>
  <c r="G99" i="1"/>
  <c r="I99" i="1" s="1"/>
  <c r="G77" i="1"/>
  <c r="H77" i="1" s="1"/>
  <c r="G76" i="1"/>
  <c r="I76" i="1" s="1"/>
  <c r="G156" i="1"/>
  <c r="H156" i="1" s="1"/>
  <c r="H76" i="1" l="1"/>
  <c r="H99" i="1"/>
  <c r="I156" i="1"/>
  <c r="I77" i="1"/>
  <c r="G152" i="1"/>
  <c r="I152" i="1" s="1"/>
  <c r="H152" i="1" l="1"/>
  <c r="G234" i="1"/>
  <c r="G233" i="1"/>
  <c r="G265" i="1" l="1"/>
  <c r="G269" i="1"/>
  <c r="G270" i="1" l="1"/>
  <c r="G272" i="1"/>
  <c r="G271" i="1"/>
  <c r="G266" i="1"/>
  <c r="G268" i="1"/>
  <c r="G267" i="1"/>
  <c r="G253" i="1"/>
  <c r="H272" i="1" l="1"/>
  <c r="I272" i="1"/>
  <c r="H271" i="1"/>
  <c r="I271" i="1"/>
  <c r="H270" i="1"/>
  <c r="I270" i="1"/>
  <c r="I267" i="1"/>
  <c r="H267" i="1"/>
  <c r="H268" i="1"/>
  <c r="I268" i="1"/>
  <c r="I266" i="1"/>
  <c r="H266" i="1"/>
  <c r="G254" i="1"/>
  <c r="G256" i="1"/>
  <c r="G255" i="1"/>
  <c r="G326" i="1"/>
  <c r="I326" i="1" s="1"/>
  <c r="G218" i="1"/>
  <c r="I255" i="1" l="1"/>
  <c r="H255" i="1"/>
  <c r="H256" i="1"/>
  <c r="I256" i="1"/>
  <c r="I254" i="1"/>
  <c r="H254" i="1"/>
  <c r="I218" i="1"/>
  <c r="G219" i="1"/>
  <c r="G221" i="1"/>
  <c r="G220" i="1"/>
  <c r="H218" i="1"/>
  <c r="I395" i="1"/>
  <c r="I220" i="1" l="1"/>
  <c r="H220" i="1"/>
  <c r="I221" i="1"/>
  <c r="H221" i="1"/>
  <c r="I219" i="1"/>
  <c r="H219" i="1"/>
  <c r="H395" i="1"/>
  <c r="G91" i="1"/>
  <c r="G90" i="1"/>
  <c r="H90" i="1" l="1"/>
  <c r="I90" i="1"/>
  <c r="I91" i="1"/>
  <c r="H91" i="1"/>
  <c r="G227" i="1"/>
  <c r="H227" i="1" l="1"/>
  <c r="G228" i="1"/>
  <c r="G230" i="1"/>
  <c r="G229" i="1"/>
  <c r="I227" i="1"/>
  <c r="I177" i="1"/>
  <c r="G180" i="1"/>
  <c r="H180" i="1" s="1"/>
  <c r="I107" i="1"/>
  <c r="G102" i="1"/>
  <c r="H102" i="1" s="1"/>
  <c r="G377" i="1"/>
  <c r="H377" i="1" s="1"/>
  <c r="I229" i="1" l="1"/>
  <c r="H229" i="1"/>
  <c r="I230" i="1"/>
  <c r="H230" i="1"/>
  <c r="I228" i="1"/>
  <c r="H228" i="1"/>
  <c r="H177" i="1"/>
  <c r="I180" i="1"/>
  <c r="H107" i="1"/>
  <c r="I102" i="1"/>
  <c r="I377" i="1"/>
  <c r="G398" i="1"/>
  <c r="I398" i="1" s="1"/>
  <c r="I392" i="1"/>
  <c r="G389" i="1"/>
  <c r="I389" i="1" s="1"/>
  <c r="H398" i="1" l="1"/>
  <c r="H389" i="1"/>
  <c r="H392" i="1"/>
  <c r="G307" i="1"/>
  <c r="H307" i="1" l="1"/>
  <c r="G310" i="1"/>
  <c r="G309" i="1"/>
  <c r="G308" i="1"/>
  <c r="I307" i="1"/>
  <c r="G285" i="1"/>
  <c r="I285" i="1" s="1"/>
  <c r="G281" i="1"/>
  <c r="H281" i="1" s="1"/>
  <c r="I310" i="1" l="1"/>
  <c r="H310" i="1"/>
  <c r="I308" i="1"/>
  <c r="H308" i="1"/>
  <c r="I309" i="1"/>
  <c r="H309" i="1"/>
  <c r="H285" i="1"/>
  <c r="I281" i="1"/>
  <c r="G400" i="1"/>
  <c r="I400" i="1" s="1"/>
  <c r="G388" i="1"/>
  <c r="H388" i="1" s="1"/>
  <c r="G273" i="1"/>
  <c r="H273" i="1" l="1"/>
  <c r="G274" i="1"/>
  <c r="G276" i="1"/>
  <c r="G275" i="1"/>
  <c r="H400" i="1"/>
  <c r="I388" i="1"/>
  <c r="I273" i="1"/>
  <c r="H326" i="1"/>
  <c r="G328" i="1"/>
  <c r="G332" i="1"/>
  <c r="G357" i="1"/>
  <c r="I357" i="1" s="1"/>
  <c r="G316" i="1"/>
  <c r="H316" i="1" s="1"/>
  <c r="G305" i="1"/>
  <c r="H305" i="1" s="1"/>
  <c r="G301" i="1"/>
  <c r="H301" i="1" l="1"/>
  <c r="G302" i="1"/>
  <c r="G304" i="1"/>
  <c r="G303" i="1"/>
  <c r="H275" i="1"/>
  <c r="I275" i="1"/>
  <c r="I276" i="1"/>
  <c r="H276" i="1"/>
  <c r="I274" i="1"/>
  <c r="H274" i="1"/>
  <c r="G335" i="1"/>
  <c r="G334" i="1"/>
  <c r="G333" i="1"/>
  <c r="G330" i="1"/>
  <c r="G329" i="1"/>
  <c r="G331" i="1"/>
  <c r="H332" i="1"/>
  <c r="I332" i="1"/>
  <c r="H328" i="1"/>
  <c r="I328" i="1"/>
  <c r="H357" i="1"/>
  <c r="I316" i="1"/>
  <c r="I305" i="1"/>
  <c r="I301" i="1"/>
  <c r="G231" i="1"/>
  <c r="H231" i="1" s="1"/>
  <c r="G215" i="1"/>
  <c r="H215" i="1" s="1"/>
  <c r="G214" i="1"/>
  <c r="H214" i="1" s="1"/>
  <c r="G213" i="1"/>
  <c r="I213" i="1" s="1"/>
  <c r="H182" i="1"/>
  <c r="I173" i="1"/>
  <c r="H173" i="1"/>
  <c r="I167" i="1"/>
  <c r="H167" i="1"/>
  <c r="H170" i="1"/>
  <c r="I170" i="1"/>
  <c r="H123" i="1"/>
  <c r="I94" i="1"/>
  <c r="G155" i="1"/>
  <c r="H155" i="1" s="1"/>
  <c r="H303" i="1" l="1"/>
  <c r="I303" i="1"/>
  <c r="I304" i="1"/>
  <c r="H304" i="1"/>
  <c r="I302" i="1"/>
  <c r="H302" i="1"/>
  <c r="I329" i="1"/>
  <c r="H329" i="1"/>
  <c r="H335" i="1"/>
  <c r="I335" i="1"/>
  <c r="I330" i="1"/>
  <c r="H330" i="1"/>
  <c r="I333" i="1"/>
  <c r="H333" i="1"/>
  <c r="I337" i="1"/>
  <c r="I339" i="1"/>
  <c r="H339" i="1"/>
  <c r="I331" i="1"/>
  <c r="H331" i="1"/>
  <c r="I334" i="1"/>
  <c r="H334" i="1"/>
  <c r="H338" i="1"/>
  <c r="I338" i="1"/>
  <c r="H94" i="1"/>
  <c r="I231" i="1"/>
  <c r="I215" i="1"/>
  <c r="H213" i="1"/>
  <c r="I214" i="1"/>
  <c r="I182" i="1"/>
  <c r="I155" i="1"/>
  <c r="G100" i="1"/>
  <c r="H100" i="1" s="1"/>
  <c r="H95" i="1"/>
  <c r="I95" i="1"/>
  <c r="G87" i="1"/>
  <c r="I87" i="1" s="1"/>
  <c r="G46" i="1"/>
  <c r="H46" i="1" s="1"/>
  <c r="H120" i="1"/>
  <c r="I46" i="1" l="1"/>
  <c r="H87" i="1"/>
  <c r="I100" i="1"/>
  <c r="I120" i="1"/>
  <c r="G75" i="1"/>
  <c r="I75" i="1" s="1"/>
  <c r="G74" i="1"/>
  <c r="I74" i="1" s="1"/>
  <c r="G53" i="1"/>
  <c r="I53" i="1" s="1"/>
  <c r="H45" i="1"/>
  <c r="G52" i="1"/>
  <c r="H52" i="1" s="1"/>
  <c r="I44" i="1"/>
  <c r="I43" i="1"/>
  <c r="H74" i="1" l="1"/>
  <c r="H43" i="1"/>
  <c r="H75" i="1"/>
  <c r="H44" i="1"/>
  <c r="H53" i="1"/>
  <c r="I45" i="1"/>
  <c r="I52" i="1"/>
  <c r="G33" i="1"/>
  <c r="H33" i="1" s="1"/>
  <c r="G31" i="1"/>
  <c r="H31" i="1" s="1"/>
  <c r="G30" i="1"/>
  <c r="H30" i="1" s="1"/>
  <c r="G154" i="1"/>
  <c r="H154" i="1" s="1"/>
  <c r="I33" i="1" l="1"/>
  <c r="I31" i="1"/>
  <c r="I30" i="1"/>
  <c r="I154" i="1"/>
  <c r="G429" i="1"/>
  <c r="I429" i="1" s="1"/>
  <c r="H429" i="1" l="1"/>
  <c r="G249" i="1" l="1"/>
  <c r="G257" i="1"/>
  <c r="G261" i="1"/>
  <c r="I265" i="1"/>
  <c r="I269" i="1"/>
  <c r="G262" i="1" l="1"/>
  <c r="G264" i="1"/>
  <c r="G263" i="1"/>
  <c r="G258" i="1"/>
  <c r="G260" i="1"/>
  <c r="G259" i="1"/>
  <c r="G250" i="1"/>
  <c r="G251" i="1"/>
  <c r="G252" i="1"/>
  <c r="H269" i="1"/>
  <c r="H265" i="1"/>
  <c r="G198" i="1"/>
  <c r="I198" i="1" s="1"/>
  <c r="G403" i="1"/>
  <c r="I403" i="1" s="1"/>
  <c r="H233" i="1"/>
  <c r="I263" i="1" l="1"/>
  <c r="H263" i="1"/>
  <c r="H264" i="1"/>
  <c r="I264" i="1"/>
  <c r="I262" i="1"/>
  <c r="H262" i="1"/>
  <c r="H259" i="1"/>
  <c r="I259" i="1"/>
  <c r="H260" i="1"/>
  <c r="I260" i="1"/>
  <c r="I258" i="1"/>
  <c r="H258" i="1"/>
  <c r="I251" i="1"/>
  <c r="H251" i="1"/>
  <c r="I252" i="1"/>
  <c r="H252" i="1"/>
  <c r="I250" i="1"/>
  <c r="H250" i="1"/>
  <c r="H198" i="1"/>
  <c r="H403" i="1"/>
  <c r="I233" i="1"/>
  <c r="G205" i="1"/>
  <c r="H205" i="1" s="1"/>
  <c r="G206" i="1"/>
  <c r="H206" i="1" s="1"/>
  <c r="G207" i="1"/>
  <c r="I207" i="1" s="1"/>
  <c r="G208" i="1"/>
  <c r="I208" i="1" s="1"/>
  <c r="G209" i="1"/>
  <c r="H209" i="1" s="1"/>
  <c r="G210" i="1"/>
  <c r="H210" i="1" s="1"/>
  <c r="H208" i="1" l="1"/>
  <c r="H207" i="1"/>
  <c r="I210" i="1"/>
  <c r="I206" i="1"/>
  <c r="I209" i="1"/>
  <c r="I205" i="1"/>
  <c r="G434" i="1"/>
  <c r="I434" i="1" s="1"/>
  <c r="G435" i="1"/>
  <c r="I435" i="1" s="1"/>
  <c r="G436" i="1"/>
  <c r="H436" i="1" s="1"/>
  <c r="H435" i="1" l="1"/>
  <c r="I436" i="1"/>
  <c r="H434" i="1"/>
  <c r="G461" i="1"/>
  <c r="G475" i="1"/>
  <c r="I475" i="1" s="1"/>
  <c r="G478" i="1"/>
  <c r="I478" i="1" s="1"/>
  <c r="G477" i="1"/>
  <c r="I477" i="1" s="1"/>
  <c r="G476" i="1"/>
  <c r="I476" i="1" s="1"/>
  <c r="G144" i="1"/>
  <c r="H144" i="1" s="1"/>
  <c r="G151" i="1"/>
  <c r="I151" i="1" s="1"/>
  <c r="H383" i="1"/>
  <c r="G417" i="1"/>
  <c r="H417" i="1" s="1"/>
  <c r="G413" i="1"/>
  <c r="H413" i="1" s="1"/>
  <c r="G317" i="1"/>
  <c r="H317" i="1" s="1"/>
  <c r="G414" i="1"/>
  <c r="I414" i="1" s="1"/>
  <c r="H476" i="1" l="1"/>
  <c r="H478" i="1"/>
  <c r="H475" i="1"/>
  <c r="H477" i="1"/>
  <c r="I317" i="1"/>
  <c r="H151" i="1"/>
  <c r="I144" i="1"/>
  <c r="I383" i="1"/>
  <c r="I417" i="1"/>
  <c r="I413" i="1"/>
  <c r="H414" i="1"/>
  <c r="G232" i="1"/>
  <c r="H232" i="1" s="1"/>
  <c r="G216" i="1"/>
  <c r="H216" i="1" s="1"/>
  <c r="I232" i="1" l="1"/>
  <c r="I216" i="1"/>
  <c r="G386" i="1"/>
  <c r="H386" i="1" s="1"/>
  <c r="G356" i="1"/>
  <c r="H356" i="1" s="1"/>
  <c r="I386" i="1" l="1"/>
  <c r="I356" i="1"/>
  <c r="G222" i="1"/>
  <c r="H222" i="1" s="1"/>
  <c r="G406" i="1"/>
  <c r="H406" i="1" s="1"/>
  <c r="H244" i="1"/>
  <c r="I222" i="1" l="1"/>
  <c r="I406" i="1"/>
  <c r="I244" i="1"/>
  <c r="G73" i="1"/>
  <c r="H73" i="1" s="1"/>
  <c r="I73" i="1" l="1"/>
  <c r="G241" i="1"/>
  <c r="H241" i="1" s="1"/>
  <c r="G240" i="1"/>
  <c r="H240" i="1" s="1"/>
  <c r="I241" i="1" l="1"/>
  <c r="I240" i="1"/>
  <c r="G397" i="1"/>
  <c r="I397" i="1" s="1"/>
  <c r="G225" i="1"/>
  <c r="H225" i="1" s="1"/>
  <c r="H397" i="1" l="1"/>
  <c r="I225" i="1"/>
  <c r="G428" i="1"/>
  <c r="H428" i="1" s="1"/>
  <c r="G427" i="1"/>
  <c r="I427" i="1" s="1"/>
  <c r="H461" i="1"/>
  <c r="G459" i="1"/>
  <c r="I459" i="1" s="1"/>
  <c r="G361" i="1"/>
  <c r="H361" i="1" s="1"/>
  <c r="G364" i="1"/>
  <c r="H364" i="1" s="1"/>
  <c r="H459" i="1" l="1"/>
  <c r="I364" i="1"/>
  <c r="H427" i="1"/>
  <c r="I428" i="1"/>
  <c r="I461" i="1"/>
  <c r="I361" i="1"/>
  <c r="G11" i="1"/>
  <c r="H11" i="1" s="1"/>
  <c r="I11" i="1" l="1"/>
  <c r="G12" i="1"/>
  <c r="H12" i="1" l="1"/>
  <c r="I12" i="1"/>
  <c r="H36" i="1" l="1"/>
  <c r="H18" i="1"/>
  <c r="H15" i="1"/>
  <c r="I15" i="1" l="1"/>
  <c r="I36" i="1"/>
  <c r="I18" i="1"/>
  <c r="G412" i="1" l="1"/>
  <c r="H412" i="1" s="1"/>
  <c r="G134" i="1"/>
  <c r="H134" i="1" s="1"/>
  <c r="I134" i="1" l="1"/>
  <c r="I412" i="1"/>
  <c r="G458" i="1"/>
  <c r="H458" i="1" s="1"/>
  <c r="G404" i="1"/>
  <c r="H404" i="1" s="1"/>
  <c r="G405" i="1"/>
  <c r="H405" i="1" s="1"/>
  <c r="G408" i="1"/>
  <c r="H408" i="1" s="1"/>
  <c r="G411" i="1"/>
  <c r="H411" i="1" s="1"/>
  <c r="G416" i="1"/>
  <c r="H416" i="1" s="1"/>
  <c r="G418" i="1"/>
  <c r="H418" i="1" s="1"/>
  <c r="G419" i="1"/>
  <c r="H419" i="1" s="1"/>
  <c r="G420" i="1"/>
  <c r="H420" i="1" s="1"/>
  <c r="G421" i="1"/>
  <c r="H421" i="1" s="1"/>
  <c r="G425" i="1"/>
  <c r="H425" i="1" s="1"/>
  <c r="H381" i="1"/>
  <c r="H382" i="1"/>
  <c r="I458" i="1" l="1"/>
  <c r="I416" i="1"/>
  <c r="I420" i="1"/>
  <c r="I411" i="1"/>
  <c r="I408" i="1"/>
  <c r="I425" i="1"/>
  <c r="I405" i="1"/>
  <c r="I419" i="1"/>
  <c r="I418" i="1"/>
  <c r="I421" i="1"/>
  <c r="I404" i="1"/>
  <c r="I382" i="1"/>
  <c r="I381" i="1"/>
  <c r="G226" i="1"/>
  <c r="H226" i="1" s="1"/>
  <c r="G203" i="1"/>
  <c r="H203" i="1" s="1"/>
  <c r="G199" i="1"/>
  <c r="H199" i="1" s="1"/>
  <c r="G193" i="1"/>
  <c r="H193" i="1" s="1"/>
  <c r="G194" i="1"/>
  <c r="H194" i="1" s="1"/>
  <c r="G142" i="1"/>
  <c r="H142" i="1" s="1"/>
  <c r="G51" i="1"/>
  <c r="H51" i="1" s="1"/>
  <c r="G55" i="1"/>
  <c r="H55" i="1" s="1"/>
  <c r="I226" i="1" l="1"/>
  <c r="I203" i="1"/>
  <c r="I199" i="1"/>
  <c r="I194" i="1"/>
  <c r="I193" i="1"/>
  <c r="I142" i="1"/>
  <c r="I55" i="1"/>
  <c r="I51" i="1"/>
  <c r="G195" i="1"/>
  <c r="I195" i="1" s="1"/>
  <c r="H195" i="1" l="1"/>
  <c r="H380" i="1"/>
  <c r="G321" i="1"/>
  <c r="H321" i="1" s="1"/>
  <c r="G197" i="1"/>
  <c r="H197" i="1" s="1"/>
  <c r="G153" i="1"/>
  <c r="H153" i="1" s="1"/>
  <c r="I321" i="1" l="1"/>
  <c r="I380" i="1"/>
  <c r="I197" i="1"/>
  <c r="I153" i="1"/>
  <c r="G426" i="1" l="1"/>
  <c r="H426" i="1" s="1"/>
  <c r="G387" i="1"/>
  <c r="G385" i="1"/>
  <c r="H385" i="1" s="1"/>
  <c r="G384" i="1"/>
  <c r="H384" i="1" s="1"/>
  <c r="G322" i="1"/>
  <c r="H322" i="1" s="1"/>
  <c r="G320" i="1"/>
  <c r="H320" i="1" s="1"/>
  <c r="G204" i="1"/>
  <c r="H204" i="1" s="1"/>
  <c r="G201" i="1"/>
  <c r="H201" i="1" s="1"/>
  <c r="G202" i="1"/>
  <c r="H202" i="1" s="1"/>
  <c r="G196" i="1"/>
  <c r="I387" i="1" l="1"/>
  <c r="H196" i="1"/>
  <c r="I196" i="1"/>
  <c r="I426" i="1"/>
  <c r="H387" i="1"/>
  <c r="I384" i="1"/>
  <c r="I385" i="1"/>
  <c r="I320" i="1"/>
  <c r="I204" i="1"/>
  <c r="I322" i="1"/>
  <c r="I202" i="1"/>
  <c r="I201" i="1"/>
  <c r="G243" i="1" l="1"/>
  <c r="H243" i="1" s="1"/>
  <c r="I243" i="1" l="1"/>
  <c r="G184" i="1" l="1"/>
  <c r="G312" i="1"/>
  <c r="H312" i="1" s="1"/>
  <c r="I184" i="1" l="1"/>
  <c r="H184" i="1"/>
  <c r="I312" i="1"/>
  <c r="G161" i="1" l="1"/>
  <c r="H161" i="1" s="1"/>
  <c r="H47" i="1"/>
  <c r="I161" i="1" l="1"/>
  <c r="I47" i="1"/>
  <c r="G299" i="1"/>
  <c r="H299" i="1" s="1"/>
  <c r="G147" i="1"/>
  <c r="H147" i="1" s="1"/>
  <c r="H84" i="1"/>
  <c r="G85" i="1"/>
  <c r="H85" i="1" s="1"/>
  <c r="H71" i="1"/>
  <c r="I299" i="1" l="1"/>
  <c r="I71" i="1"/>
  <c r="I85" i="1"/>
  <c r="I147" i="1"/>
  <c r="I84" i="1"/>
  <c r="I257" i="1" l="1"/>
  <c r="H257" i="1"/>
  <c r="H21" i="1" l="1"/>
  <c r="G29" i="1"/>
  <c r="H29" i="1" s="1"/>
  <c r="G32" i="1"/>
  <c r="H32" i="1" s="1"/>
  <c r="G34" i="1"/>
  <c r="H34" i="1" s="1"/>
  <c r="H39" i="1"/>
  <c r="G41" i="1"/>
  <c r="H41" i="1" s="1"/>
  <c r="H42" i="1"/>
  <c r="H49" i="1"/>
  <c r="G50" i="1"/>
  <c r="H50" i="1" s="1"/>
  <c r="G58" i="1"/>
  <c r="H58" i="1" s="1"/>
  <c r="H61" i="1"/>
  <c r="G66" i="1"/>
  <c r="H66" i="1" s="1"/>
  <c r="G68" i="1"/>
  <c r="H68" i="1" s="1"/>
  <c r="G79" i="1"/>
  <c r="H79" i="1" s="1"/>
  <c r="H83" i="1"/>
  <c r="G86" i="1"/>
  <c r="H86" i="1" s="1"/>
  <c r="G92" i="1"/>
  <c r="H92" i="1" s="1"/>
  <c r="G93" i="1"/>
  <c r="H93" i="1" s="1"/>
  <c r="G97" i="1"/>
  <c r="H97" i="1" s="1"/>
  <c r="G98" i="1"/>
  <c r="H98" i="1" s="1"/>
  <c r="G101" i="1"/>
  <c r="H101" i="1" s="1"/>
  <c r="G103" i="1"/>
  <c r="H103" i="1" s="1"/>
  <c r="G104" i="1"/>
  <c r="H104" i="1" s="1"/>
  <c r="H110" i="1"/>
  <c r="G114" i="1"/>
  <c r="H114" i="1" s="1"/>
  <c r="G115" i="1"/>
  <c r="H115" i="1" s="1"/>
  <c r="G116" i="1"/>
  <c r="H116" i="1" s="1"/>
  <c r="G118" i="1"/>
  <c r="H118" i="1" s="1"/>
  <c r="G136" i="1"/>
  <c r="H136" i="1" s="1"/>
  <c r="G137" i="1"/>
  <c r="H137" i="1" s="1"/>
  <c r="G138" i="1"/>
  <c r="H138" i="1" s="1"/>
  <c r="G139" i="1"/>
  <c r="H139" i="1" s="1"/>
  <c r="G140" i="1"/>
  <c r="H140" i="1" s="1"/>
  <c r="G141" i="1"/>
  <c r="H141" i="1" s="1"/>
  <c r="G143" i="1"/>
  <c r="H143" i="1" s="1"/>
  <c r="G146" i="1"/>
  <c r="H146" i="1" s="1"/>
  <c r="G148" i="1"/>
  <c r="H148" i="1" s="1"/>
  <c r="G149" i="1"/>
  <c r="H149" i="1" s="1"/>
  <c r="G150" i="1"/>
  <c r="H150" i="1" s="1"/>
  <c r="G160" i="1"/>
  <c r="H160" i="1" s="1"/>
  <c r="G163" i="1"/>
  <c r="H163" i="1" s="1"/>
  <c r="G164" i="1"/>
  <c r="H164" i="1" s="1"/>
  <c r="G165" i="1"/>
  <c r="H165" i="1" s="1"/>
  <c r="G175" i="1"/>
  <c r="H175" i="1" s="1"/>
  <c r="G176" i="1"/>
  <c r="H176" i="1" s="1"/>
  <c r="G181" i="1"/>
  <c r="H181" i="1" s="1"/>
  <c r="G217" i="1"/>
  <c r="H217" i="1" s="1"/>
  <c r="G223" i="1"/>
  <c r="H223" i="1" s="1"/>
  <c r="H224" i="1"/>
  <c r="G212" i="1"/>
  <c r="H212" i="1" s="1"/>
  <c r="H234" i="1"/>
  <c r="G235" i="1"/>
  <c r="H235" i="1" s="1"/>
  <c r="G237" i="1"/>
  <c r="H237" i="1" s="1"/>
  <c r="G238" i="1"/>
  <c r="H238" i="1" s="1"/>
  <c r="G239" i="1"/>
  <c r="H239" i="1" s="1"/>
  <c r="G242" i="1"/>
  <c r="H242" i="1" s="1"/>
  <c r="G290" i="1"/>
  <c r="G296" i="1"/>
  <c r="G314" i="1"/>
  <c r="G315" i="1"/>
  <c r="G318" i="1"/>
  <c r="G431" i="1"/>
  <c r="G432" i="1"/>
  <c r="I431" i="1" l="1"/>
  <c r="H431" i="1"/>
  <c r="I318" i="1"/>
  <c r="H318" i="1"/>
  <c r="I314" i="1"/>
  <c r="H314" i="1"/>
  <c r="I296" i="1"/>
  <c r="H296" i="1"/>
  <c r="I295" i="1"/>
  <c r="H295" i="1"/>
  <c r="I290" i="1"/>
  <c r="H290" i="1"/>
  <c r="I261" i="1"/>
  <c r="H261" i="1"/>
  <c r="I249" i="1"/>
  <c r="H249" i="1"/>
  <c r="I432" i="1"/>
  <c r="H432" i="1"/>
  <c r="I315" i="1"/>
  <c r="H315" i="1"/>
  <c r="I253" i="1"/>
  <c r="H253" i="1"/>
  <c r="I245" i="1"/>
  <c r="H245" i="1"/>
  <c r="I239" i="1"/>
  <c r="I237" i="1"/>
  <c r="I234" i="1"/>
  <c r="I224" i="1"/>
  <c r="I181" i="1"/>
  <c r="I175" i="1"/>
  <c r="I164" i="1"/>
  <c r="I150" i="1"/>
  <c r="I148" i="1"/>
  <c r="I143" i="1"/>
  <c r="I140" i="1"/>
  <c r="I138" i="1"/>
  <c r="I136" i="1"/>
  <c r="I118" i="1"/>
  <c r="I116" i="1"/>
  <c r="I114" i="1"/>
  <c r="I103" i="1"/>
  <c r="I98" i="1"/>
  <c r="I93" i="1"/>
  <c r="I86" i="1"/>
  <c r="I79" i="1"/>
  <c r="I61" i="1"/>
  <c r="I49" i="1"/>
  <c r="I42" i="1"/>
  <c r="I39" i="1"/>
  <c r="I34" i="1"/>
  <c r="I29" i="1"/>
  <c r="I21" i="1"/>
  <c r="I242" i="1"/>
  <c r="I238" i="1"/>
  <c r="I235" i="1"/>
  <c r="I212" i="1"/>
  <c r="I223" i="1"/>
  <c r="I217" i="1"/>
  <c r="I176" i="1"/>
  <c r="I165" i="1"/>
  <c r="I163" i="1"/>
  <c r="I160" i="1"/>
  <c r="I149" i="1"/>
  <c r="I146" i="1"/>
  <c r="I141" i="1"/>
  <c r="I139" i="1"/>
  <c r="I137" i="1"/>
  <c r="I115" i="1"/>
  <c r="I110" i="1"/>
  <c r="I104" i="1"/>
  <c r="I101" i="1"/>
  <c r="I97" i="1"/>
  <c r="I92" i="1"/>
  <c r="I83" i="1"/>
  <c r="I68" i="1"/>
  <c r="I66" i="1"/>
  <c r="I58" i="1"/>
  <c r="I50" i="1"/>
  <c r="I41" i="1"/>
  <c r="I32" i="1"/>
</calcChain>
</file>

<file path=xl/comments1.xml><?xml version="1.0" encoding="utf-8"?>
<comments xmlns="http://schemas.openxmlformats.org/spreadsheetml/2006/main">
  <authors>
    <author>Администратор</author>
  </authors>
  <commentList>
    <comment ref="J1" authorId="0" shapeId="0">
      <text>
        <r>
          <rPr>
            <sz val="8"/>
            <color indexed="81"/>
            <rFont val="Tahoma"/>
            <family val="2"/>
            <charset val="204"/>
          </rPr>
          <t xml:space="preserve">курс рос руб к дол
</t>
        </r>
      </text>
    </comment>
  </commentList>
</comments>
</file>

<file path=xl/sharedStrings.xml><?xml version="1.0" encoding="utf-8"?>
<sst xmlns="http://schemas.openxmlformats.org/spreadsheetml/2006/main" count="3471" uniqueCount="409">
  <si>
    <t>Можжевельник китайский Стрикта</t>
  </si>
  <si>
    <t>Можжевельник чешуйчатый Мейери</t>
  </si>
  <si>
    <t>Контейнер*</t>
  </si>
  <si>
    <t>Размер  растения, см</t>
  </si>
  <si>
    <t>Туя западная Хосери</t>
  </si>
  <si>
    <t>Juniperus sabina Tamariscifolia</t>
  </si>
  <si>
    <t>Picea glauca Daisy's White</t>
  </si>
  <si>
    <t>Thuja occidentalis Hoseri</t>
  </si>
  <si>
    <t>Thuja occidentalis Smaragd</t>
  </si>
  <si>
    <t>Кипарисовик Лавсона Пельтс Блю / Ван Пельтс Блю</t>
  </si>
  <si>
    <t>Кипарисовик Лавсана Колумнарис</t>
  </si>
  <si>
    <t>Chamaecyparis Lawsoniana Columnaris</t>
  </si>
  <si>
    <t>Кипарисовик Лавсона  Пембарри Блю</t>
  </si>
  <si>
    <t>Кипарисовик горохоплодный Бульвар / Болевард</t>
  </si>
  <si>
    <t>Chamaecyparis pisifera Boulevard</t>
  </si>
  <si>
    <t>Можжевельник обыкновенный Хиберника</t>
  </si>
  <si>
    <t>Juniperus communis Hibernica</t>
  </si>
  <si>
    <t>Можжевельник казацкий Тамарисцифолия</t>
  </si>
  <si>
    <t>Можжевельник чешуйчатый Блю Карпет </t>
  </si>
  <si>
    <t>Juniperus squamata Blue Carpet</t>
  </si>
  <si>
    <t>Juniperus chinensis Stricta</t>
  </si>
  <si>
    <t>Можжевельник обыкновенный Голд Коун</t>
  </si>
  <si>
    <t>Juniperus communis Gold Cone</t>
  </si>
  <si>
    <t>Можжевельник горизонтальный Aндорра Вариегата</t>
  </si>
  <si>
    <t>Juniperus horizontalis Andorra Variegata</t>
  </si>
  <si>
    <t>Juniperus squamata Meyeri</t>
  </si>
  <si>
    <t>Можжевельник</t>
  </si>
  <si>
    <t>Кипарисовик</t>
  </si>
  <si>
    <t>Кипарисовик Лавсона Ивонне / Ивон</t>
  </si>
  <si>
    <t>Ели</t>
  </si>
  <si>
    <t>Ель обыкновенная / европейская Нидиформис </t>
  </si>
  <si>
    <t>Picea abies Nidiformis</t>
  </si>
  <si>
    <t>Picea glauca Conica</t>
  </si>
  <si>
    <t>Туи</t>
  </si>
  <si>
    <t>Туя западная Смарагд </t>
  </si>
  <si>
    <t>Туя западная Холмструп</t>
  </si>
  <si>
    <t>Thuja occidentalis Holmstrup</t>
  </si>
  <si>
    <t xml:space="preserve">ПРАЙС-ЛИСТ  НА  ДЕКОРАТИВНЫЕ  РАСТЕНИЯ </t>
  </si>
  <si>
    <t>20-30</t>
  </si>
  <si>
    <t>гол корень</t>
  </si>
  <si>
    <t>м/плата</t>
  </si>
  <si>
    <t>Укорененные черенки туй, кипарисовиков, можжевельников, елей</t>
  </si>
  <si>
    <t>50-60</t>
  </si>
  <si>
    <t>Тhuja occidentalis Smaragd</t>
  </si>
  <si>
    <t>Туя западная Смарагд</t>
  </si>
  <si>
    <t>80-100</t>
  </si>
  <si>
    <t>40-50</t>
  </si>
  <si>
    <t>25-35</t>
  </si>
  <si>
    <t>30-40</t>
  </si>
  <si>
    <t>15-25</t>
  </si>
  <si>
    <t>Chamaecyparis Lawsoniana Pelt's Blue / Van Pelts Blue</t>
  </si>
  <si>
    <t>Chamaecyparis Lawsoniana Ivonne / Yvonne</t>
  </si>
  <si>
    <t>Chamaecyparis Lawsoniana Golden Wonder</t>
  </si>
  <si>
    <t>Кипарисовик Лавсона Голден Вондер</t>
  </si>
  <si>
    <t>Juniperus horizontalis Prince of Wales</t>
  </si>
  <si>
    <t>Можжевельник горизонтальный Принц Уэльский</t>
  </si>
  <si>
    <t>Juniperus sсopulorum Blue Arrow</t>
  </si>
  <si>
    <t>Можжевельник скальный Блю Эрроу</t>
  </si>
  <si>
    <t>Juniperus squamata Holger</t>
  </si>
  <si>
    <t>Можжевельник чешуйчатый Холгер</t>
  </si>
  <si>
    <t>Thuja occidentalis Europe Gold</t>
  </si>
  <si>
    <t>Туя западная Еуропе Голд</t>
  </si>
  <si>
    <t>Thuja occidentalis Globosa</t>
  </si>
  <si>
    <t>Туя западная Глобоза</t>
  </si>
  <si>
    <t>Thuja occidentalis Globosa Aurea</t>
  </si>
  <si>
    <t>Кипарисовик Лавсона Элвуди/Эльвуди</t>
  </si>
  <si>
    <t>Chamaecyparis Lawsoniana Ellwoodii</t>
  </si>
  <si>
    <t>Juniperus squamata Blue Star</t>
  </si>
  <si>
    <t>Можжевельник чешуйчатый Блю Стар</t>
  </si>
  <si>
    <t>Juniperus media Gold Star</t>
  </si>
  <si>
    <t>Можжевельник средний Голд Стар</t>
  </si>
  <si>
    <t>Picea glauca Alberta Globe</t>
  </si>
  <si>
    <t>Ель канадская Альберта Глоб</t>
  </si>
  <si>
    <t>Thuja occidentalis Brabant</t>
  </si>
  <si>
    <t>Туя западная Брабант</t>
  </si>
  <si>
    <t>Туя западная  Даника Ауреа</t>
  </si>
  <si>
    <t>Туя западная  Даника</t>
  </si>
  <si>
    <t>Thuja occidentalis  Danica</t>
  </si>
  <si>
    <t>Thuja occidentalis  Danica Aurea</t>
  </si>
  <si>
    <t>Thuja occidentalis Mr. Bowling Ball</t>
  </si>
  <si>
    <t>Туя западная Мистер Боулинг Болл</t>
  </si>
  <si>
    <t>Thuja orientalis Aurea Nana</t>
  </si>
  <si>
    <t>Туя восточная Ауреа Нана</t>
  </si>
  <si>
    <t>Thuja occidentalis Teddy</t>
  </si>
  <si>
    <t>Туя западная Тедди</t>
  </si>
  <si>
    <t>Thuja occidentalis Golden Tuffet</t>
  </si>
  <si>
    <t>Chamaecyparis Lawsoniana Pembury Blue</t>
  </si>
  <si>
    <t>Цена бел.руб. без НДС</t>
  </si>
  <si>
    <t>С2</t>
  </si>
  <si>
    <t>Р9</t>
  </si>
  <si>
    <t>С3</t>
  </si>
  <si>
    <t>Самшит</t>
  </si>
  <si>
    <t>Búxus</t>
  </si>
  <si>
    <t>Дюк</t>
  </si>
  <si>
    <t>Чандлер</t>
  </si>
  <si>
    <t>Блюкроп</t>
  </si>
  <si>
    <t>5-15</t>
  </si>
  <si>
    <t>курс $</t>
  </si>
  <si>
    <t>20-80</t>
  </si>
  <si>
    <t>РБ,Брестская обл.,Брестский р-н, д.Шебрин</t>
  </si>
  <si>
    <t>100-120</t>
  </si>
  <si>
    <t>С5</t>
  </si>
  <si>
    <t>30-50</t>
  </si>
  <si>
    <t>С10</t>
  </si>
  <si>
    <t>15-20</t>
  </si>
  <si>
    <t>10-15</t>
  </si>
  <si>
    <t>Juniperus  Old Gold</t>
  </si>
  <si>
    <t>Picea abies Will's Zwerg</t>
  </si>
  <si>
    <t>Ель обыкновенная Вилс Цверг</t>
  </si>
  <si>
    <t>Picea abies Cupressina</t>
  </si>
  <si>
    <t>Ель обыкновенная Купресина</t>
  </si>
  <si>
    <t>Наличие видов и количества растений сезонно изменяется, дополнительная информация по номерам телефонов</t>
  </si>
  <si>
    <t>ОПТОВЫЕ СКИДКИ ПРИ ЗАКАЗЕ ОТ 1000$</t>
  </si>
  <si>
    <t>Оптовая цена бел.руб. без НДС</t>
  </si>
  <si>
    <t>Оптовая цена росс.руб. без НДС</t>
  </si>
  <si>
    <t>Оптовая цена  дол. США</t>
  </si>
  <si>
    <t>20-40</t>
  </si>
  <si>
    <t>Река</t>
  </si>
  <si>
    <t>Патриот</t>
  </si>
  <si>
    <t>Юка нитчатая</t>
  </si>
  <si>
    <t>Yucca</t>
  </si>
  <si>
    <t>120-140</t>
  </si>
  <si>
    <t>140-160</t>
  </si>
  <si>
    <t>160-180</t>
  </si>
  <si>
    <t>УНН 291127043  e-mail: 510808@mail.ru</t>
  </si>
  <si>
    <t>e-mail: 510808@mail.ru</t>
  </si>
  <si>
    <t>Ель Вильсона</t>
  </si>
  <si>
    <t>Ель голубая колючая Кейбаб</t>
  </si>
  <si>
    <t>Ель обыкновенная</t>
  </si>
  <si>
    <t>Ель шероховатая</t>
  </si>
  <si>
    <t>Picea wilsonii</t>
  </si>
  <si>
    <t>Picea pungens Sonia</t>
  </si>
  <si>
    <t>Ель колючая Соня (голубая ель)</t>
  </si>
  <si>
    <t>Ель колючая Глаука (голубая ель)</t>
  </si>
  <si>
    <t>Picea Pungens Glauca Kaibab</t>
  </si>
  <si>
    <t>Picea abies</t>
  </si>
  <si>
    <t>Picea asperata</t>
  </si>
  <si>
    <t>Ель Черная</t>
  </si>
  <si>
    <t>Picea mariana</t>
  </si>
  <si>
    <t>Ель Сербская</t>
  </si>
  <si>
    <t>Ель колючая Глаука Маджестик Блю</t>
  </si>
  <si>
    <t>Picea pungens Glauca Majestic Blue</t>
  </si>
  <si>
    <t>Picea pungens Hoopsii</t>
  </si>
  <si>
    <t>Ель колючая Изели Фастигиата</t>
  </si>
  <si>
    <t>Picea pungens Iseli Fastigiate</t>
  </si>
  <si>
    <t>Picea pungens Hoto</t>
  </si>
  <si>
    <t>Picea pungens Bialobok</t>
  </si>
  <si>
    <t>Ель колючая Белобок</t>
  </si>
  <si>
    <t>Picea pungens Glauca Globosa</t>
  </si>
  <si>
    <r>
      <t>Picea pungens </t>
    </r>
    <r>
      <rPr>
        <sz val="9"/>
        <color rgb="FF52565A"/>
        <rFont val="Times New Roman"/>
        <family val="1"/>
        <charset val="204"/>
      </rPr>
      <t>Glauca</t>
    </r>
  </si>
  <si>
    <r>
      <t>Picea pungens '</t>
    </r>
    <r>
      <rPr>
        <sz val="9"/>
        <color rgb="FF52565A"/>
        <rFont val="Times New Roman"/>
        <family val="1"/>
        <charset val="204"/>
      </rPr>
      <t>Oldenburg</t>
    </r>
  </si>
  <si>
    <t>Thuja plicata Kornik</t>
  </si>
  <si>
    <t>Thuja occidentalis Golden Smaragd</t>
  </si>
  <si>
    <t>Туя западная Голден Смарагд</t>
  </si>
  <si>
    <t>Сосны</t>
  </si>
  <si>
    <t>Сосна Черная</t>
  </si>
  <si>
    <t>Сосна Остистая</t>
  </si>
  <si>
    <t>Сосна горная Пумилио</t>
  </si>
  <si>
    <t>Сосна горная Монтана</t>
  </si>
  <si>
    <t>Сосна горная Мугус</t>
  </si>
  <si>
    <t>Сосна Черная Пирамидалис</t>
  </si>
  <si>
    <t>Сосна Белокорая</t>
  </si>
  <si>
    <t>Pinus nigra</t>
  </si>
  <si>
    <t>Pinus aristata</t>
  </si>
  <si>
    <t>Сосна горная "Rotundata"</t>
  </si>
  <si>
    <t>Pinus mugo Pumilio</t>
  </si>
  <si>
    <t>Pinus mugo Mughus</t>
  </si>
  <si>
    <t>Pinus mugo Montana</t>
  </si>
  <si>
    <t>Pinus mugo Winter gold</t>
  </si>
  <si>
    <t>Pinus mugo Rotundata</t>
  </si>
  <si>
    <t>Pinus nigra Pyramidalis</t>
  </si>
  <si>
    <t>Pinus albicaulis</t>
  </si>
  <si>
    <t>Пихты</t>
  </si>
  <si>
    <t>Пихта белая</t>
  </si>
  <si>
    <t>Пихта корейская</t>
  </si>
  <si>
    <t>Пихта Фразера</t>
  </si>
  <si>
    <t>Abies alba</t>
  </si>
  <si>
    <t>Abies koreana</t>
  </si>
  <si>
    <t>Abies fraseri</t>
  </si>
  <si>
    <t>Abies koreana Silberlocke</t>
  </si>
  <si>
    <r>
      <t>Pinus sylvestris </t>
    </r>
    <r>
      <rPr>
        <sz val="9"/>
        <color rgb="FF52565A"/>
        <rFont val="Times New Roman"/>
        <family val="1"/>
        <charset val="204"/>
      </rPr>
      <t>Aurea</t>
    </r>
  </si>
  <si>
    <t>Сосна обыкновенная Ауреа</t>
  </si>
  <si>
    <t>Многолетники, лиственные деревья и кустарники</t>
  </si>
  <si>
    <t>Лиственница европейская</t>
  </si>
  <si>
    <t> Larix decidua</t>
  </si>
  <si>
    <t>Лиственница</t>
  </si>
  <si>
    <t>Juniperus media Mint Julep</t>
  </si>
  <si>
    <t>Можжевельник средний Минт Джулеп</t>
  </si>
  <si>
    <t>Кипарисовик туполистный Нана Грацилис</t>
  </si>
  <si>
    <t>Chamaecyparis obtusa Nana Gracilis</t>
  </si>
  <si>
    <t>60-80</t>
  </si>
  <si>
    <t>курс рос руб</t>
  </si>
  <si>
    <t>40-60</t>
  </si>
  <si>
    <t>10-20</t>
  </si>
  <si>
    <t>Кипарисовик горохоплодный Филифера  Нана</t>
  </si>
  <si>
    <t>Кипарисовик горохоплодный Филифера Нана</t>
  </si>
  <si>
    <t>Укорененные однолетние саженцы для доращивания</t>
  </si>
  <si>
    <t>Укорененные однолетниесаженцы для доращивания</t>
  </si>
  <si>
    <t>С7,5</t>
  </si>
  <si>
    <t>80-120</t>
  </si>
  <si>
    <t>С1,5</t>
  </si>
  <si>
    <t>50-70</t>
  </si>
  <si>
    <t>Кипарисовик Уайт Спот</t>
  </si>
  <si>
    <t>Chamaecyparis Lawsoniana White Spot</t>
  </si>
  <si>
    <t>20-50</t>
  </si>
  <si>
    <t>Pinus wallichiana</t>
  </si>
  <si>
    <t>Сосна Гриффита</t>
  </si>
  <si>
    <t>Общество с ограниченной ответственностью "АртэмидаПлюс"</t>
  </si>
  <si>
    <t>30-60</t>
  </si>
  <si>
    <t>Пихта горная</t>
  </si>
  <si>
    <t>Abies lasiocarpa</t>
  </si>
  <si>
    <t>Пихта Нордмана Кавказская</t>
  </si>
  <si>
    <t>Abies Nordmanniana</t>
  </si>
  <si>
    <t>100-140</t>
  </si>
  <si>
    <t>Гортензия метельчатая Тардива</t>
  </si>
  <si>
    <t>Гортензия метельчатая Сандей Фрайз</t>
  </si>
  <si>
    <t>Гортензия метельчатая Пинк Даймонд</t>
  </si>
  <si>
    <t>Hydrangea paniculata Vanille Fraise</t>
  </si>
  <si>
    <t>Hydrangea paniculata Tardiva</t>
  </si>
  <si>
    <t>Hydrangea paniculata Sundae Fraise</t>
  </si>
  <si>
    <t>Hydrangea paniculata Pink Diamond</t>
  </si>
  <si>
    <t>C5</t>
  </si>
  <si>
    <t>Spiraea Golden Princess</t>
  </si>
  <si>
    <t>Spiraea Little Princess</t>
  </si>
  <si>
    <t>Physocarpus opulifolius Diabolo</t>
  </si>
  <si>
    <t>Пузыреплодник калинолистный Диаболо</t>
  </si>
  <si>
    <t>Брусника</t>
  </si>
  <si>
    <t>Коралл</t>
  </si>
  <si>
    <t xml:space="preserve">Туя Янтарь </t>
  </si>
  <si>
    <t>Thuja occidentalis Jantar</t>
  </si>
  <si>
    <t>Кипарисовик горохопл. Бульвар / Болевард (бонсай)</t>
  </si>
  <si>
    <t>Можжевельник скальный Блю Эрроу (чупа-чупс)</t>
  </si>
  <si>
    <t>5-10</t>
  </si>
  <si>
    <t>35-45</t>
  </si>
  <si>
    <t>180-200</t>
  </si>
  <si>
    <t>С35</t>
  </si>
  <si>
    <t>+375 44 725-11-47 (рабочий)</t>
  </si>
  <si>
    <t>200-250</t>
  </si>
  <si>
    <t>Thuja occidentalis Yellow Smaragd</t>
  </si>
  <si>
    <t>Туя западная Еллоу Смарагд</t>
  </si>
  <si>
    <t>20-35</t>
  </si>
  <si>
    <t>Тис</t>
  </si>
  <si>
    <t>Taxus baccata</t>
  </si>
  <si>
    <t>C2</t>
  </si>
  <si>
    <t>Тис ягодный</t>
  </si>
  <si>
    <t>Туя складчатая Корник</t>
  </si>
  <si>
    <t>10-25</t>
  </si>
  <si>
    <t>НДС НА ДЕКОРАТИВНЫЕ РАСТЕНИЯ 20%, НА ГОЛУБИКУ 10%</t>
  </si>
  <si>
    <t>Гортензия метельчатая Ванила Фрайз</t>
  </si>
  <si>
    <t>Ель канадская Коника</t>
  </si>
  <si>
    <t>Ель канадская Дейзи Уайт</t>
  </si>
  <si>
    <t>Туя западная Голден Таффет</t>
  </si>
  <si>
    <t>С1,5-С2</t>
  </si>
  <si>
    <t>Pinus mugo Benjamin</t>
  </si>
  <si>
    <t>Pínus strobus</t>
  </si>
  <si>
    <t>Cосна Веймутова</t>
  </si>
  <si>
    <t>Туя западная  Даника (годовалая)</t>
  </si>
  <si>
    <t>15-30</t>
  </si>
  <si>
    <t>25-40</t>
  </si>
  <si>
    <t>Thuja occidentalis Degroot's Spire</t>
  </si>
  <si>
    <t>Thuja occidentalis Miky</t>
  </si>
  <si>
    <t>Туя западная Мики</t>
  </si>
  <si>
    <t>Abies balsamea</t>
  </si>
  <si>
    <t>Пихта бальзамическая</t>
  </si>
  <si>
    <t>15-35</t>
  </si>
  <si>
    <t>Abies lasiocarpa Compacta</t>
  </si>
  <si>
    <t>Пихта субальпийская Компакта</t>
  </si>
  <si>
    <t>Pinus nigra Green Rocket</t>
  </si>
  <si>
    <t>Сосна горная Винтер голд</t>
  </si>
  <si>
    <t>Сосна горная Бенджамин</t>
  </si>
  <si>
    <t>Ель колючая Глаука Глобоза (голубая ель) (штамб 30-50см)</t>
  </si>
  <si>
    <t>Ель колючая Хупси</t>
  </si>
  <si>
    <t>Ель колючая Хото</t>
  </si>
  <si>
    <t>Денис Блю</t>
  </si>
  <si>
    <t>Голубика (цена ОПТ свыше 1000 шт договорная)</t>
  </si>
  <si>
    <t>Ред Перл</t>
  </si>
  <si>
    <t>Бонус</t>
  </si>
  <si>
    <t>200-220</t>
  </si>
  <si>
    <t>Можжевельник Блю Чип</t>
  </si>
  <si>
    <t xml:space="preserve">Кипарисовик Лавсона Алюми </t>
  </si>
  <si>
    <t>Chamaecyparis Lawsoniana Alumii</t>
  </si>
  <si>
    <t>Можжевельник чешуйчатый Блю Карпет (Бонсай)</t>
  </si>
  <si>
    <t>Можжевельник казацкий Тамарисцифолия(Бонсай)</t>
  </si>
  <si>
    <t>Juniperus horizontalis Blue Chip</t>
  </si>
  <si>
    <t>Juniperus horizontalis Ice Blue</t>
  </si>
  <si>
    <t>Можжевельник Айс Блю</t>
  </si>
  <si>
    <t>Picea Omorika</t>
  </si>
  <si>
    <t>Туя западная Глобоза Ауреа</t>
  </si>
  <si>
    <t>Сосна Японская</t>
  </si>
  <si>
    <t>Pinus Tunbergii</t>
  </si>
  <si>
    <t>Туя западная Смарагд (штамб)</t>
  </si>
  <si>
    <t>70-100</t>
  </si>
  <si>
    <t>100-150</t>
  </si>
  <si>
    <t>Можжевельник обыкновенный Хиберника (штамб)</t>
  </si>
  <si>
    <t>Туя Випкорд</t>
  </si>
  <si>
    <t>Thuja Whipcord</t>
  </si>
  <si>
    <t>Сосна горная Винтер голд (штамб высотой 30-40)</t>
  </si>
  <si>
    <t>Chamaecyparis pisifer Filifera  Nana</t>
  </si>
  <si>
    <t xml:space="preserve">Juniperus sabina </t>
  </si>
  <si>
    <t>Можжевельник казацкий (Бонсай)</t>
  </si>
  <si>
    <t xml:space="preserve">Juniperus procumbens Nana </t>
  </si>
  <si>
    <t>Можжевельник лежачий Нана</t>
  </si>
  <si>
    <t>Chamaecyparis Lawsoniana Alumii Gold</t>
  </si>
  <si>
    <t>Кипарисовик Лавсона Алюми Голд</t>
  </si>
  <si>
    <t>Кипарисовик Лавсона Романа / Романа</t>
  </si>
  <si>
    <t>Chamaecyparis Lawsoniana Romana / Romana</t>
  </si>
  <si>
    <t>С1,5-2</t>
  </si>
  <si>
    <t>Pínus ponderosa</t>
  </si>
  <si>
    <t xml:space="preserve">Pinus </t>
  </si>
  <si>
    <t>Сосна обыкновенная</t>
  </si>
  <si>
    <t>Picea glauca Rainbow End</t>
  </si>
  <si>
    <t>Ель канадская  Рэйнбоуз энд</t>
  </si>
  <si>
    <r>
      <t xml:space="preserve">Туя западная Дегрут Спайр  </t>
    </r>
    <r>
      <rPr>
        <sz val="9"/>
        <color rgb="FFFF0000"/>
        <rFont val="Times New Roman"/>
        <family val="1"/>
        <charset val="204"/>
      </rPr>
      <t xml:space="preserve"> Акция!!!</t>
    </r>
  </si>
  <si>
    <t>Cосна Пандероса</t>
  </si>
  <si>
    <t xml:space="preserve">Ель колючая Ольденбург </t>
  </si>
  <si>
    <t>Сосна черная Грин Рокет</t>
  </si>
  <si>
    <t xml:space="preserve">Сосна черная Грин Рокет </t>
  </si>
  <si>
    <t xml:space="preserve">Пихта Сильберлок </t>
  </si>
  <si>
    <r>
      <t xml:space="preserve">Кипарисовик горохоплодный Филифера Нана  </t>
    </r>
    <r>
      <rPr>
        <sz val="9"/>
        <color rgb="FFFF0000"/>
        <rFont val="Times New Roman"/>
        <family val="1"/>
        <charset val="204"/>
      </rPr>
      <t>Акция!!!</t>
    </r>
  </si>
  <si>
    <r>
      <t xml:space="preserve">Кипарисовик горохоплодный Филифера Нана  </t>
    </r>
    <r>
      <rPr>
        <sz val="9"/>
        <color rgb="FFFF0000"/>
        <rFont val="Times New Roman"/>
        <family val="1"/>
        <charset val="204"/>
      </rPr>
      <t>Акция!!!!</t>
    </r>
  </si>
  <si>
    <t xml:space="preserve">Можжевельник Олд Голд </t>
  </si>
  <si>
    <t xml:space="preserve">Можжевельник Олд Голд  </t>
  </si>
  <si>
    <t>С7.5</t>
  </si>
  <si>
    <t xml:space="preserve">Туя западная Дегрут Спайр  </t>
  </si>
  <si>
    <t>WRB</t>
  </si>
  <si>
    <t>RB/C</t>
  </si>
  <si>
    <t>St/WRB</t>
  </si>
  <si>
    <t>St/C</t>
  </si>
  <si>
    <t>Br</t>
  </si>
  <si>
    <t>St/С5</t>
  </si>
  <si>
    <r>
      <t xml:space="preserve"> </t>
    </r>
    <r>
      <rPr>
        <b/>
        <sz val="12"/>
        <color indexed="8"/>
        <rFont val="Times New Roman"/>
        <family val="1"/>
        <charset val="204"/>
      </rPr>
      <t>Р9</t>
    </r>
    <r>
      <rPr>
        <sz val="12"/>
        <color indexed="8"/>
        <rFont val="Times New Roman"/>
        <family val="1"/>
        <charset val="204"/>
      </rPr>
      <t>- контейнер 500мл</t>
    </r>
  </si>
  <si>
    <r>
      <rPr>
        <b/>
        <sz val="12"/>
        <color theme="1"/>
        <rFont val="Calibri"/>
        <family val="2"/>
        <charset val="204"/>
        <scheme val="minor"/>
      </rPr>
      <t>StBu</t>
    </r>
    <r>
      <rPr>
        <sz val="12"/>
        <color theme="1"/>
        <rFont val="Calibri"/>
        <family val="2"/>
        <charset val="204"/>
        <scheme val="minor"/>
      </rPr>
      <t xml:space="preserve"> - прививка от уровня земли;</t>
    </r>
  </si>
  <si>
    <r>
      <rPr>
        <b/>
        <sz val="12"/>
        <color theme="1"/>
        <rFont val="Calibri"/>
        <family val="2"/>
        <charset val="204"/>
        <scheme val="minor"/>
      </rPr>
      <t>St</t>
    </r>
    <r>
      <rPr>
        <sz val="12"/>
        <color theme="1"/>
        <rFont val="Calibri"/>
        <family val="2"/>
        <charset val="204"/>
        <scheme val="minor"/>
      </rPr>
      <t xml:space="preserve"> - штамб.</t>
    </r>
  </si>
  <si>
    <t>RB</t>
  </si>
  <si>
    <t>St/Br</t>
  </si>
  <si>
    <t>St/RB</t>
  </si>
  <si>
    <t>St/RB/C</t>
  </si>
  <si>
    <r>
      <rPr>
        <b/>
        <sz val="12"/>
        <color indexed="8"/>
        <rFont val="Times New Roman"/>
        <family val="1"/>
        <charset val="204"/>
      </rPr>
      <t>BR (ОКС)</t>
    </r>
    <r>
      <rPr>
        <sz val="12"/>
        <color indexed="8"/>
        <rFont val="Times New Roman"/>
        <family val="1"/>
        <charset val="204"/>
      </rPr>
      <t xml:space="preserve"> - саженец с открытой корневой системой;</t>
    </r>
  </si>
  <si>
    <r>
      <rPr>
        <b/>
        <sz val="12"/>
        <color indexed="8"/>
        <rFont val="Times New Roman"/>
        <family val="1"/>
        <charset val="204"/>
      </rPr>
      <t xml:space="preserve">RB </t>
    </r>
    <r>
      <rPr>
        <sz val="12"/>
        <color indexed="8"/>
        <rFont val="Times New Roman"/>
        <family val="1"/>
        <charset val="204"/>
      </rPr>
      <t>- саженец с землянным комом обёрнутым в мешковину;</t>
    </r>
  </si>
  <si>
    <t>цена за 2х- летние саженцы</t>
  </si>
  <si>
    <t xml:space="preserve">Туя западная  Даника Ауреа </t>
  </si>
  <si>
    <t xml:space="preserve">Туя западная  Даника </t>
  </si>
  <si>
    <r>
      <t>Кипарисовик Лавсона Элвуди/Эльвуди</t>
    </r>
    <r>
      <rPr>
        <sz val="9"/>
        <color rgb="FFFF0000"/>
        <rFont val="Times New Roman"/>
        <family val="1"/>
        <charset val="204"/>
      </rPr>
      <t xml:space="preserve"> Акция!!!</t>
    </r>
  </si>
  <si>
    <r>
      <t>*</t>
    </r>
    <r>
      <rPr>
        <b/>
        <sz val="12"/>
        <color indexed="8"/>
        <rFont val="Times New Roman"/>
        <family val="1"/>
        <charset val="204"/>
      </rPr>
      <t>RB/C</t>
    </r>
    <r>
      <rPr>
        <sz val="12"/>
        <color indexed="8"/>
        <rFont val="Times New Roman"/>
        <family val="1"/>
        <charset val="204"/>
      </rPr>
      <t xml:space="preserve"> - саженец пересаженный из земли в контейнер , но не успел укорениться ( окончательная стоимость зависит от объёма горшка)</t>
    </r>
  </si>
  <si>
    <t>BR</t>
  </si>
  <si>
    <r>
      <t>Кипарисовик Лавсона Элвуди/Эльвуди</t>
    </r>
    <r>
      <rPr>
        <sz val="9"/>
        <color rgb="FFFF0000"/>
        <rFont val="Times New Roman"/>
        <family val="1"/>
        <charset val="204"/>
      </rPr>
      <t xml:space="preserve"> </t>
    </r>
  </si>
  <si>
    <t xml:space="preserve">Кипарисовик горохоплодный Филифера Нана  </t>
  </si>
  <si>
    <t>RB/C*</t>
  </si>
  <si>
    <r>
      <rPr>
        <b/>
        <sz val="12"/>
        <color indexed="8"/>
        <rFont val="Times New Roman"/>
        <family val="1"/>
        <charset val="204"/>
      </rPr>
      <t>WRB</t>
    </r>
    <r>
      <rPr>
        <sz val="12"/>
        <color indexed="8"/>
        <rFont val="Times New Roman"/>
        <family val="1"/>
        <charset val="204"/>
      </rPr>
      <t xml:space="preserve"> - саженец с землянным комом обёрнутым в мешковину и поверх неё в металлическую сетку;</t>
    </r>
  </si>
  <si>
    <t xml:space="preserve"> </t>
  </si>
  <si>
    <t xml:space="preserve">                                                                 Жимолость</t>
  </si>
  <si>
    <t>220-240</t>
  </si>
  <si>
    <t>240-260</t>
  </si>
  <si>
    <t>260-280</t>
  </si>
  <si>
    <t>280-300</t>
  </si>
  <si>
    <t>300-320</t>
  </si>
  <si>
    <t xml:space="preserve">Hydrangea paniculata </t>
  </si>
  <si>
    <t>Гортензия метельчатая Самарская Лидия</t>
  </si>
  <si>
    <t>Гортензия метельчатая Петит Стар</t>
  </si>
  <si>
    <t>Гортензия метельчатая Вимс Ред</t>
  </si>
  <si>
    <t>Гортензия метельчатая Пастель Грин</t>
  </si>
  <si>
    <t>Гортензия метельчатая Мэджикал Кэндэл</t>
  </si>
  <si>
    <t>Гортензия метельчатаяВанила Фрайз</t>
  </si>
  <si>
    <t>Гортензия метельчатая Полестар</t>
  </si>
  <si>
    <t>Гортензия метельчатая Бобо</t>
  </si>
  <si>
    <t>Рододендрон Марианна фон Вайцзеккер</t>
  </si>
  <si>
    <t>Рододендрон Хеллики</t>
  </si>
  <si>
    <t>Рододендрон Чир</t>
  </si>
  <si>
    <t>Рододендрон Мадам Массон</t>
  </si>
  <si>
    <t>Рододендрон Гаага</t>
  </si>
  <si>
    <t xml:space="preserve">Рододендрон Германия </t>
  </si>
  <si>
    <t>Рододендрон листопадный Японский оранжевый</t>
  </si>
  <si>
    <t xml:space="preserve">Rhododendron Haaga </t>
  </si>
  <si>
    <t>Rhododendron japonicum</t>
  </si>
  <si>
    <t>Rhododendron Marianne von Weizsacker</t>
  </si>
  <si>
    <t>Rhododendron Madame Masson</t>
  </si>
  <si>
    <t>Rhododendron Cheer</t>
  </si>
  <si>
    <t>Rhododendron Helliki</t>
  </si>
  <si>
    <t>Rhododendron Germania</t>
  </si>
  <si>
    <t>Гортензия метельчатая Литл Фрайз</t>
  </si>
  <si>
    <t>Гортензия метельчатая Полярный Медведь</t>
  </si>
  <si>
    <t>Гортензия метельчатая Лайм Лайт</t>
  </si>
  <si>
    <t>Гортензия метельчатая Фантом</t>
  </si>
  <si>
    <t>Гортензия метельчатая Стробери Блоссом</t>
  </si>
  <si>
    <t>Hydrangea paniculata  Samarskya Lydia</t>
  </si>
  <si>
    <t>Спирея Голден Принцесс</t>
  </si>
  <si>
    <t xml:space="preserve">Спирея Литтл Принцесс </t>
  </si>
  <si>
    <r>
      <t>Кипарисовик Лавсона Элвуди/Эльвуди</t>
    </r>
    <r>
      <rPr>
        <sz val="14"/>
        <color rgb="FFFF0000"/>
        <rFont val="Times New Roman"/>
        <family val="1"/>
        <charset val="204"/>
      </rPr>
      <t xml:space="preserve"> Акция!!!</t>
    </r>
  </si>
  <si>
    <r>
      <t>Кипарисовик Лавсона Элвуди/Эльвуди</t>
    </r>
    <r>
      <rPr>
        <sz val="14"/>
        <color rgb="FFFF0000"/>
        <rFont val="Times New Roman"/>
        <family val="1"/>
        <charset val="204"/>
      </rPr>
      <t xml:space="preserve"> </t>
    </r>
  </si>
  <si>
    <r>
      <t xml:space="preserve">Кипарисовик горохоплодный Филифера Нана  </t>
    </r>
    <r>
      <rPr>
        <sz val="14"/>
        <color rgb="FFFF0000"/>
        <rFont val="Times New Roman"/>
        <family val="1"/>
        <charset val="204"/>
      </rPr>
      <t>Акция!!!!</t>
    </r>
  </si>
  <si>
    <r>
      <t xml:space="preserve">Кипарисовик горохоплодный Филифера Нана  </t>
    </r>
    <r>
      <rPr>
        <sz val="14"/>
        <color rgb="FFFF0000"/>
        <rFont val="Times New Roman"/>
        <family val="1"/>
        <charset val="204"/>
      </rPr>
      <t>Акция!!!</t>
    </r>
  </si>
  <si>
    <r>
      <t>Picea pungens </t>
    </r>
    <r>
      <rPr>
        <sz val="14"/>
        <color rgb="FF52565A"/>
        <rFont val="Times New Roman"/>
        <family val="1"/>
        <charset val="204"/>
      </rPr>
      <t>Glauca</t>
    </r>
  </si>
  <si>
    <r>
      <t>Picea pungens '</t>
    </r>
    <r>
      <rPr>
        <sz val="14"/>
        <color rgb="FF52565A"/>
        <rFont val="Times New Roman"/>
        <family val="1"/>
        <charset val="204"/>
      </rPr>
      <t>Oldenburg</t>
    </r>
  </si>
  <si>
    <r>
      <t xml:space="preserve">Туя западная Дегрут Спайр  </t>
    </r>
    <r>
      <rPr>
        <sz val="14"/>
        <color rgb="FFFF0000"/>
        <rFont val="Times New Roman"/>
        <family val="1"/>
        <charset val="204"/>
      </rPr>
      <t xml:space="preserve"> Акция!!!</t>
    </r>
  </si>
  <si>
    <r>
      <t xml:space="preserve">Туя западная Холмструп   </t>
    </r>
    <r>
      <rPr>
        <sz val="14"/>
        <color rgb="FFFF0000"/>
        <rFont val="Times New Roman"/>
        <family val="1"/>
        <charset val="204"/>
      </rPr>
      <t>Акция!!!</t>
    </r>
  </si>
  <si>
    <r>
      <t xml:space="preserve">Туя западная Холмструп  </t>
    </r>
    <r>
      <rPr>
        <sz val="14"/>
        <color rgb="FFFF0000"/>
        <rFont val="Times New Roman"/>
        <family val="1"/>
        <charset val="204"/>
      </rPr>
      <t xml:space="preserve"> Акция!!!</t>
    </r>
  </si>
  <si>
    <r>
      <t>Pinus sylvestris </t>
    </r>
    <r>
      <rPr>
        <sz val="14"/>
        <color rgb="FF52565A"/>
        <rFont val="Times New Roman"/>
        <family val="1"/>
        <charset val="204"/>
      </rPr>
      <t>Aurea</t>
    </r>
  </si>
  <si>
    <t>Ель колючая Глаука   (голубая ель)</t>
  </si>
  <si>
    <t xml:space="preserve">Туя западная Холмструп   </t>
  </si>
  <si>
    <r>
      <t xml:space="preserve">Роза плетистая " Флорентина"   </t>
    </r>
    <r>
      <rPr>
        <sz val="9"/>
        <color rgb="FFFF0000"/>
        <rFont val="Times New Roman"/>
        <family val="1"/>
        <charset val="204"/>
      </rPr>
      <t>Акция!!!</t>
    </r>
  </si>
  <si>
    <t>Тсуга</t>
  </si>
  <si>
    <t>Tsuga canadensis "Jeddloh'</t>
  </si>
  <si>
    <t>Тсуга канадская " Джеддлох"</t>
  </si>
  <si>
    <t>Rosa Florentina</t>
  </si>
  <si>
    <r>
      <rPr>
        <b/>
        <sz val="12"/>
        <color indexed="8"/>
        <rFont val="Times New Roman"/>
        <family val="1"/>
        <charset val="204"/>
      </rPr>
      <t>С2(С3,С5,С10</t>
    </r>
    <r>
      <rPr>
        <sz val="12"/>
        <color indexed="8"/>
        <rFont val="Times New Roman"/>
        <family val="1"/>
        <charset val="204"/>
      </rPr>
      <t>) - горшки 2л (3л,5л,10 л)</t>
    </r>
  </si>
  <si>
    <r>
      <t xml:space="preserve">Туя западная  Даника       </t>
    </r>
    <r>
      <rPr>
        <sz val="9"/>
        <color rgb="FFFF0000"/>
        <rFont val="Times New Roman"/>
        <family val="1"/>
        <charset val="204"/>
      </rPr>
      <t xml:space="preserve"> </t>
    </r>
  </si>
  <si>
    <t xml:space="preserve">Туя западная  Даника        </t>
  </si>
  <si>
    <t xml:space="preserve">Туя западная  Даника       </t>
  </si>
  <si>
    <t>http://artemidaplus.by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</si>
</sst>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&quot;zł&quot;_-;\-* #,##0.00\ &quot;zł&quot;_-;_-* &quot;-&quot;??\ &quot;zł&quot;_-;_-@_-"/>
    <numFmt numFmtId="165" formatCode="0.0"/>
  </numFmts>
  <fonts count="7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1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  <font>
      <sz val="10"/>
      <name val="Arial"/>
      <family val="2"/>
      <charset val="204"/>
    </font>
    <font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0"/>
      <name val="Arial CE"/>
      <charset val="238"/>
    </font>
    <font>
      <u/>
      <sz val="10"/>
      <color indexed="12"/>
      <name val="Arial"/>
      <family val="2"/>
      <charset val="204"/>
    </font>
    <font>
      <sz val="11"/>
      <color indexed="8"/>
      <name val="Calibri"/>
      <family val="2"/>
      <charset val="238"/>
    </font>
    <font>
      <sz val="8"/>
      <name val="Calibri"/>
      <family val="2"/>
      <charset val="204"/>
    </font>
    <font>
      <u/>
      <sz val="11"/>
      <color indexed="12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04"/>
      <scheme val="minor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63"/>
      <name val="Arial"/>
      <family val="2"/>
      <charset val="204"/>
    </font>
    <font>
      <u/>
      <sz val="9"/>
      <color indexed="12"/>
      <name val="Calibri"/>
      <family val="2"/>
      <charset val="204"/>
    </font>
    <font>
      <b/>
      <sz val="9"/>
      <name val="Times New Roman"/>
      <family val="1"/>
      <charset val="204"/>
    </font>
    <font>
      <sz val="9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9"/>
      <color rgb="FF222222"/>
      <name val="Times New Roman"/>
      <family val="1"/>
      <charset val="204"/>
    </font>
    <font>
      <sz val="9"/>
      <color rgb="FF3C4043"/>
      <name val="Times New Roman"/>
      <family val="1"/>
      <charset val="204"/>
    </font>
    <font>
      <sz val="9"/>
      <color rgb="FF343434"/>
      <name val="Times New Roman"/>
      <family val="1"/>
      <charset val="204"/>
    </font>
    <font>
      <b/>
      <sz val="9"/>
      <color rgb="FF3C4043"/>
      <name val="Times New Roman"/>
      <family val="1"/>
      <charset val="204"/>
    </font>
    <font>
      <sz val="9"/>
      <color rgb="FF52565A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9"/>
      <color rgb="FF202124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4"/>
      <color rgb="FF222222"/>
      <name val="Times New Roman"/>
      <family val="1"/>
      <charset val="204"/>
    </font>
    <font>
      <sz val="14"/>
      <color rgb="FF3C4043"/>
      <name val="Times New Roman"/>
      <family val="1"/>
      <charset val="204"/>
    </font>
    <font>
      <sz val="14"/>
      <color rgb="FF52565A"/>
      <name val="Times New Roman"/>
      <family val="1"/>
      <charset val="204"/>
    </font>
    <font>
      <sz val="14"/>
      <color rgb="FF343434"/>
      <name val="Times New Roman"/>
      <family val="1"/>
      <charset val="204"/>
    </font>
    <font>
      <sz val="14"/>
      <color rgb="FF202124"/>
      <name val="Times New Roman"/>
      <family val="1"/>
      <charset val="204"/>
    </font>
    <font>
      <b/>
      <sz val="14"/>
      <color rgb="FF3C4043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/>
    <xf numFmtId="0" fontId="7" fillId="0" borderId="3" applyNumberFormat="0" applyFill="0" applyAlignment="0" applyProtection="0"/>
    <xf numFmtId="0" fontId="8" fillId="4" borderId="0" applyNumberFormat="0" applyBorder="0" applyAlignment="0" applyProtection="0"/>
    <xf numFmtId="0" fontId="9" fillId="7" borderId="1" applyNumberFormat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25" fillId="0" borderId="0"/>
    <xf numFmtId="0" fontId="14" fillId="23" borderId="7" applyNumberFormat="0" applyFont="0" applyAlignment="0" applyProtection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20" borderId="9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164" fontId="27" fillId="0" borderId="0" applyFont="0" applyFill="0" applyBorder="0" applyAlignment="0" applyProtection="0"/>
    <xf numFmtId="0" fontId="1" fillId="0" borderId="0"/>
    <xf numFmtId="0" fontId="22" fillId="0" borderId="0"/>
    <xf numFmtId="0" fontId="23" fillId="0" borderId="0"/>
    <xf numFmtId="0" fontId="22" fillId="0" borderId="0"/>
    <xf numFmtId="0" fontId="31" fillId="0" borderId="0"/>
    <xf numFmtId="0" fontId="30" fillId="0" borderId="0"/>
  </cellStyleXfs>
  <cellXfs count="228">
    <xf numFmtId="0" fontId="0" fillId="0" borderId="0" xfId="0"/>
    <xf numFmtId="0" fontId="32" fillId="0" borderId="0" xfId="0" applyFont="1"/>
    <xf numFmtId="0" fontId="33" fillId="0" borderId="0" xfId="0" applyFont="1" applyAlignment="1">
      <alignment horizontal="center" vertical="center" wrapText="1"/>
    </xf>
    <xf numFmtId="0" fontId="38" fillId="24" borderId="10" xfId="51" applyFont="1" applyFill="1" applyBorder="1" applyAlignment="1">
      <alignment horizontal="center" vertical="top" wrapText="1"/>
    </xf>
    <xf numFmtId="0" fontId="38" fillId="0" borderId="10" xfId="51" applyFont="1" applyFill="1" applyBorder="1" applyAlignment="1">
      <alignment horizontal="center" vertical="top" wrapText="1"/>
    </xf>
    <xf numFmtId="3" fontId="35" fillId="0" borderId="10" xfId="51" applyNumberFormat="1" applyFont="1" applyFill="1" applyBorder="1" applyAlignment="1">
      <alignment horizontal="center" wrapText="1"/>
    </xf>
    <xf numFmtId="0" fontId="35" fillId="0" borderId="11" xfId="0" applyFont="1" applyBorder="1" applyAlignment="1">
      <alignment vertical="center"/>
    </xf>
    <xf numFmtId="0" fontId="35" fillId="0" borderId="10" xfId="0" applyFont="1" applyBorder="1" applyAlignment="1">
      <alignment horizontal="center"/>
    </xf>
    <xf numFmtId="49" fontId="35" fillId="0" borderId="10" xfId="52" applyNumberFormat="1" applyFont="1" applyFill="1" applyBorder="1" applyAlignment="1">
      <alignment horizontal="center" vertical="center" wrapText="1"/>
    </xf>
    <xf numFmtId="4" fontId="35" fillId="0" borderId="10" xfId="51" applyNumberFormat="1" applyFont="1" applyFill="1" applyBorder="1" applyAlignment="1">
      <alignment horizontal="center" wrapText="1"/>
    </xf>
    <xf numFmtId="2" fontId="35" fillId="0" borderId="10" xfId="0" applyNumberFormat="1" applyFont="1" applyFill="1" applyBorder="1" applyAlignment="1">
      <alignment horizontal="center"/>
    </xf>
    <xf numFmtId="0" fontId="35" fillId="0" borderId="10" xfId="0" applyFont="1" applyBorder="1" applyAlignment="1">
      <alignment vertical="center"/>
    </xf>
    <xf numFmtId="0" fontId="35" fillId="0" borderId="10" xfId="52" applyFont="1" applyFill="1" applyBorder="1" applyAlignment="1">
      <alignment horizontal="center" vertical="center" wrapText="1"/>
    </xf>
    <xf numFmtId="0" fontId="35" fillId="0" borderId="10" xfId="0" applyFont="1" applyFill="1" applyBorder="1" applyAlignment="1">
      <alignment vertical="center"/>
    </xf>
    <xf numFmtId="0" fontId="34" fillId="0" borderId="0" xfId="0" applyFont="1" applyBorder="1" applyAlignment="1">
      <alignment horizontal="center"/>
    </xf>
    <xf numFmtId="3" fontId="34" fillId="0" borderId="0" xfId="0" applyNumberFormat="1" applyFont="1" applyFill="1" applyBorder="1"/>
    <xf numFmtId="0" fontId="39" fillId="0" borderId="0" xfId="0" applyFont="1"/>
    <xf numFmtId="0" fontId="35" fillId="0" borderId="10" xfId="0" applyFont="1" applyBorder="1" applyAlignment="1">
      <alignment horizontal="left"/>
    </xf>
    <xf numFmtId="0" fontId="39" fillId="0" borderId="0" xfId="0" applyFont="1" applyFill="1"/>
    <xf numFmtId="0" fontId="35" fillId="0" borderId="10" xfId="0" applyFont="1" applyFill="1" applyBorder="1" applyAlignment="1">
      <alignment horizontal="left"/>
    </xf>
    <xf numFmtId="0" fontId="35" fillId="0" borderId="12" xfId="0" applyFont="1" applyBorder="1" applyAlignment="1">
      <alignment horizontal="center"/>
    </xf>
    <xf numFmtId="0" fontId="39" fillId="0" borderId="0" xfId="0" applyFont="1" applyBorder="1"/>
    <xf numFmtId="0" fontId="34" fillId="0" borderId="10" xfId="0" applyFont="1" applyBorder="1" applyAlignment="1">
      <alignment vertical="center"/>
    </xf>
    <xf numFmtId="0" fontId="34" fillId="0" borderId="10" xfId="0" applyFont="1" applyBorder="1" applyAlignment="1">
      <alignment horizontal="center"/>
    </xf>
    <xf numFmtId="0" fontId="34" fillId="0" borderId="10" xfId="0" applyFont="1" applyBorder="1" applyAlignment="1">
      <alignment horizontal="left"/>
    </xf>
    <xf numFmtId="0" fontId="34" fillId="0" borderId="0" xfId="0" applyFont="1" applyFill="1" applyBorder="1" applyAlignment="1"/>
    <xf numFmtId="3" fontId="34" fillId="0" borderId="0" xfId="0" applyNumberFormat="1" applyFont="1" applyBorder="1"/>
    <xf numFmtId="0" fontId="32" fillId="0" borderId="0" xfId="0" applyFont="1" applyBorder="1"/>
    <xf numFmtId="0" fontId="32" fillId="0" borderId="0" xfId="0" applyFont="1" applyBorder="1" applyAlignment="1">
      <alignment vertical="center" wrapText="1"/>
    </xf>
    <xf numFmtId="0" fontId="32" fillId="0" borderId="0" xfId="0" applyFont="1" applyAlignment="1">
      <alignment vertical="center" wrapText="1"/>
    </xf>
    <xf numFmtId="0" fontId="34" fillId="0" borderId="0" xfId="0" applyFont="1" applyBorder="1" applyAlignment="1">
      <alignment horizontal="left"/>
    </xf>
    <xf numFmtId="0" fontId="38" fillId="0" borderId="10" xfId="0" applyFont="1" applyFill="1" applyBorder="1" applyAlignment="1">
      <alignment horizontal="center" vertical="top" wrapText="1"/>
    </xf>
    <xf numFmtId="0" fontId="33" fillId="24" borderId="10" xfId="0" applyFont="1" applyFill="1" applyBorder="1" applyAlignment="1">
      <alignment horizontal="center" vertical="top" wrapText="1"/>
    </xf>
    <xf numFmtId="17" fontId="35" fillId="0" borderId="10" xfId="0" applyNumberFormat="1" applyFont="1" applyBorder="1" applyAlignment="1">
      <alignment horizontal="center"/>
    </xf>
    <xf numFmtId="49" fontId="35" fillId="0" borderId="10" xfId="0" applyNumberFormat="1" applyFont="1" applyBorder="1" applyAlignment="1">
      <alignment horizontal="center"/>
    </xf>
    <xf numFmtId="0" fontId="33" fillId="24" borderId="10" xfId="0" applyFont="1" applyFill="1" applyBorder="1" applyAlignment="1">
      <alignment horizontal="center" vertical="top" wrapText="1"/>
    </xf>
    <xf numFmtId="2" fontId="35" fillId="0" borderId="10" xfId="0" applyNumberFormat="1" applyFont="1" applyBorder="1" applyAlignment="1">
      <alignment horizontal="center"/>
    </xf>
    <xf numFmtId="1" fontId="35" fillId="25" borderId="0" xfId="50" applyNumberFormat="1" applyFont="1" applyFill="1" applyAlignment="1">
      <alignment vertical="center"/>
    </xf>
    <xf numFmtId="0" fontId="32" fillId="0" borderId="0" xfId="0" applyFont="1" applyAlignment="1">
      <alignment vertical="center"/>
    </xf>
    <xf numFmtId="0" fontId="41" fillId="0" borderId="0" xfId="0" applyFont="1" applyAlignment="1">
      <alignment horizontal="center" vertical="center"/>
    </xf>
    <xf numFmtId="0" fontId="35" fillId="0" borderId="0" xfId="50" applyFont="1" applyFill="1" applyBorder="1" applyAlignment="1">
      <alignment vertical="center"/>
    </xf>
    <xf numFmtId="0" fontId="36" fillId="0" borderId="0" xfId="0" applyFont="1" applyAlignment="1">
      <alignment vertical="center" wrapText="1"/>
    </xf>
    <xf numFmtId="0" fontId="36" fillId="0" borderId="0" xfId="0" applyFont="1" applyAlignment="1">
      <alignment horizontal="center" vertical="center" wrapText="1"/>
    </xf>
    <xf numFmtId="49" fontId="36" fillId="0" borderId="0" xfId="0" applyNumberFormat="1" applyFont="1" applyAlignment="1">
      <alignment vertical="center" wrapText="1"/>
    </xf>
    <xf numFmtId="0" fontId="36" fillId="0" borderId="13" xfId="0" applyFont="1" applyBorder="1" applyAlignment="1">
      <alignment vertical="center" wrapText="1"/>
    </xf>
    <xf numFmtId="0" fontId="38" fillId="25" borderId="13" xfId="50" applyFont="1" applyFill="1" applyBorder="1" applyAlignment="1">
      <alignment horizontal="left" vertical="center"/>
    </xf>
    <xf numFmtId="0" fontId="33" fillId="24" borderId="14" xfId="0" applyFont="1" applyFill="1" applyBorder="1" applyAlignment="1">
      <alignment vertical="top" wrapText="1"/>
    </xf>
    <xf numFmtId="0" fontId="43" fillId="0" borderId="10" xfId="0" applyFont="1" applyBorder="1"/>
    <xf numFmtId="0" fontId="44" fillId="0" borderId="10" xfId="0" applyFont="1" applyBorder="1"/>
    <xf numFmtId="0" fontId="45" fillId="0" borderId="10" xfId="0" applyFont="1" applyBorder="1"/>
    <xf numFmtId="0" fontId="35" fillId="0" borderId="10" xfId="0" applyFont="1" applyBorder="1"/>
    <xf numFmtId="0" fontId="33" fillId="0" borderId="16" xfId="0" applyFont="1" applyBorder="1" applyAlignment="1">
      <alignment horizontal="center" vertical="center"/>
    </xf>
    <xf numFmtId="0" fontId="48" fillId="0" borderId="17" xfId="0" applyFont="1" applyBorder="1" applyAlignment="1">
      <alignment horizontal="center" vertical="center"/>
    </xf>
    <xf numFmtId="0" fontId="37" fillId="0" borderId="0" xfId="44" applyFont="1" applyAlignment="1" applyProtection="1">
      <alignment vertical="center"/>
    </xf>
    <xf numFmtId="165" fontId="50" fillId="0" borderId="15" xfId="0" applyNumberFormat="1" applyFont="1" applyBorder="1" applyAlignment="1">
      <alignment horizontal="center" vertical="center"/>
    </xf>
    <xf numFmtId="0" fontId="35" fillId="0" borderId="10" xfId="0" applyFont="1" applyFill="1" applyBorder="1" applyAlignment="1">
      <alignment horizontal="center"/>
    </xf>
    <xf numFmtId="4" fontId="35" fillId="0" borderId="18" xfId="51" applyNumberFormat="1" applyFont="1" applyFill="1" applyBorder="1" applyAlignment="1">
      <alignment horizontal="center" wrapText="1"/>
    </xf>
    <xf numFmtId="3" fontId="35" fillId="0" borderId="18" xfId="51" applyNumberFormat="1" applyFont="1" applyFill="1" applyBorder="1" applyAlignment="1">
      <alignment horizontal="center" wrapText="1"/>
    </xf>
    <xf numFmtId="2" fontId="35" fillId="0" borderId="18" xfId="0" applyNumberFormat="1" applyFont="1" applyFill="1" applyBorder="1" applyAlignment="1">
      <alignment horizontal="center"/>
    </xf>
    <xf numFmtId="49" fontId="35" fillId="0" borderId="10" xfId="0" applyNumberFormat="1" applyFont="1" applyFill="1" applyBorder="1" applyAlignment="1">
      <alignment horizontal="center"/>
    </xf>
    <xf numFmtId="0" fontId="34" fillId="0" borderId="10" xfId="0" applyFont="1" applyFill="1" applyBorder="1" applyAlignment="1">
      <alignment horizont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165" fontId="33" fillId="24" borderId="10" xfId="0" applyNumberFormat="1" applyFont="1" applyFill="1" applyBorder="1" applyAlignment="1">
      <alignment horizontal="center" vertical="top" wrapText="1"/>
    </xf>
    <xf numFmtId="165" fontId="35" fillId="0" borderId="10" xfId="51" applyNumberFormat="1" applyFont="1" applyFill="1" applyBorder="1" applyAlignment="1">
      <alignment horizontal="center" wrapText="1"/>
    </xf>
    <xf numFmtId="165" fontId="34" fillId="0" borderId="0" xfId="0" applyNumberFormat="1" applyFont="1" applyFill="1" applyBorder="1" applyAlignment="1"/>
    <xf numFmtId="165" fontId="32" fillId="0" borderId="0" xfId="0" applyNumberFormat="1" applyFont="1"/>
    <xf numFmtId="0" fontId="33" fillId="0" borderId="0" xfId="0" applyFont="1" applyBorder="1" applyAlignment="1">
      <alignment horizontal="center" vertical="center"/>
    </xf>
    <xf numFmtId="0" fontId="33" fillId="0" borderId="15" xfId="0" applyFont="1" applyBorder="1" applyAlignment="1">
      <alignment horizontal="center" vertical="center"/>
    </xf>
    <xf numFmtId="2" fontId="48" fillId="0" borderId="17" xfId="0" applyNumberFormat="1" applyFont="1" applyBorder="1" applyAlignment="1">
      <alignment horizontal="center" vertical="center"/>
    </xf>
    <xf numFmtId="0" fontId="52" fillId="0" borderId="10" xfId="0" applyFont="1" applyBorder="1"/>
    <xf numFmtId="0" fontId="38" fillId="0" borderId="10" xfId="50" applyFont="1" applyBorder="1" applyAlignment="1">
      <alignment horizontal="left" vertical="center" wrapText="1"/>
    </xf>
    <xf numFmtId="0" fontId="53" fillId="0" borderId="10" xfId="50" applyFont="1" applyBorder="1" applyAlignment="1">
      <alignment horizontal="left" vertical="center" wrapText="1"/>
    </xf>
    <xf numFmtId="0" fontId="35" fillId="0" borderId="12" xfId="0" applyFont="1" applyBorder="1" applyAlignment="1">
      <alignment horizontal="left"/>
    </xf>
    <xf numFmtId="0" fontId="35" fillId="0" borderId="12" xfId="0" applyFont="1" applyFill="1" applyBorder="1" applyAlignment="1">
      <alignment horizontal="left"/>
    </xf>
    <xf numFmtId="0" fontId="34" fillId="0" borderId="12" xfId="0" applyFont="1" applyBorder="1" applyAlignment="1">
      <alignment horizontal="left"/>
    </xf>
    <xf numFmtId="0" fontId="35" fillId="0" borderId="12" xfId="0" applyFont="1" applyBorder="1" applyAlignment="1">
      <alignment horizontal="left"/>
    </xf>
    <xf numFmtId="0" fontId="34" fillId="0" borderId="0" xfId="0" applyFont="1" applyBorder="1" applyAlignment="1">
      <alignment horizontal="left"/>
    </xf>
    <xf numFmtId="0" fontId="35" fillId="0" borderId="12" xfId="0" applyFont="1" applyFill="1" applyBorder="1" applyAlignment="1">
      <alignment horizontal="left"/>
    </xf>
    <xf numFmtId="0" fontId="35" fillId="0" borderId="12" xfId="0" applyFont="1" applyFill="1" applyBorder="1" applyAlignment="1">
      <alignment horizontal="center"/>
    </xf>
    <xf numFmtId="0" fontId="35" fillId="0" borderId="14" xfId="0" applyFont="1" applyFill="1" applyBorder="1" applyAlignment="1">
      <alignment horizontal="left"/>
    </xf>
    <xf numFmtId="0" fontId="35" fillId="26" borderId="10" xfId="0" applyFont="1" applyFill="1" applyBorder="1" applyAlignment="1">
      <alignment horizontal="center"/>
    </xf>
    <xf numFmtId="4" fontId="35" fillId="26" borderId="10" xfId="51" applyNumberFormat="1" applyFont="1" applyFill="1" applyBorder="1" applyAlignment="1">
      <alignment horizontal="center" wrapText="1"/>
    </xf>
    <xf numFmtId="17" fontId="35" fillId="0" borderId="10" xfId="0" applyNumberFormat="1" applyFont="1" applyFill="1" applyBorder="1" applyAlignment="1">
      <alignment horizontal="center"/>
    </xf>
    <xf numFmtId="0" fontId="46" fillId="0" borderId="12" xfId="0" applyFont="1" applyBorder="1" applyAlignment="1">
      <alignment horizontal="left"/>
    </xf>
    <xf numFmtId="0" fontId="35" fillId="0" borderId="12" xfId="0" applyFont="1" applyBorder="1" applyAlignment="1">
      <alignment horizontal="left"/>
    </xf>
    <xf numFmtId="0" fontId="35" fillId="0" borderId="14" xfId="0" applyFont="1" applyBorder="1"/>
    <xf numFmtId="0" fontId="35" fillId="0" borderId="19" xfId="0" applyFont="1" applyFill="1" applyBorder="1" applyAlignment="1">
      <alignment horizontal="left"/>
    </xf>
    <xf numFmtId="0" fontId="44" fillId="0" borderId="14" xfId="0" applyFont="1" applyBorder="1"/>
    <xf numFmtId="0" fontId="35" fillId="0" borderId="10" xfId="0" applyNumberFormat="1" applyFont="1" applyBorder="1" applyAlignment="1">
      <alignment horizontal="center"/>
    </xf>
    <xf numFmtId="0" fontId="35" fillId="26" borderId="10" xfId="0" applyNumberFormat="1" applyFont="1" applyFill="1" applyBorder="1" applyAlignment="1">
      <alignment horizontal="center"/>
    </xf>
    <xf numFmtId="0" fontId="35" fillId="0" borderId="10" xfId="0" applyNumberFormat="1" applyFont="1" applyFill="1" applyBorder="1" applyAlignment="1">
      <alignment horizontal="center"/>
    </xf>
    <xf numFmtId="2" fontId="35" fillId="0" borderId="10" xfId="51" applyNumberFormat="1" applyFont="1" applyFill="1" applyBorder="1" applyAlignment="1">
      <alignment horizontal="center" wrapText="1"/>
    </xf>
    <xf numFmtId="2" fontId="35" fillId="26" borderId="10" xfId="51" applyNumberFormat="1" applyFont="1" applyFill="1" applyBorder="1" applyAlignment="1">
      <alignment horizontal="center" wrapText="1"/>
    </xf>
    <xf numFmtId="0" fontId="57" fillId="0" borderId="0" xfId="50" applyFont="1" applyBorder="1" applyAlignment="1">
      <alignment horizontal="left" vertical="center" wrapText="1"/>
    </xf>
    <xf numFmtId="0" fontId="55" fillId="0" borderId="0" xfId="0" applyFont="1" applyBorder="1" applyAlignment="1">
      <alignment horizontal="center"/>
    </xf>
    <xf numFmtId="165" fontId="57" fillId="0" borderId="0" xfId="51" applyNumberFormat="1" applyFont="1" applyFill="1" applyBorder="1" applyAlignment="1">
      <alignment horizontal="right"/>
    </xf>
    <xf numFmtId="0" fontId="55" fillId="0" borderId="0" xfId="0" applyFont="1" applyBorder="1" applyAlignment="1"/>
    <xf numFmtId="0" fontId="55" fillId="0" borderId="0" xfId="0" applyFont="1" applyBorder="1" applyAlignment="1">
      <alignment vertical="center" textRotation="90"/>
    </xf>
    <xf numFmtId="0" fontId="57" fillId="0" borderId="0" xfId="50" applyFont="1" applyBorder="1" applyAlignment="1">
      <alignment vertical="center" wrapText="1"/>
    </xf>
    <xf numFmtId="0" fontId="55" fillId="0" borderId="0" xfId="0" applyFont="1" applyFill="1" applyBorder="1" applyAlignment="1"/>
    <xf numFmtId="165" fontId="55" fillId="0" borderId="0" xfId="0" applyNumberFormat="1" applyFont="1" applyFill="1" applyBorder="1" applyAlignment="1"/>
    <xf numFmtId="0" fontId="55" fillId="0" borderId="0" xfId="0" applyFont="1" applyBorder="1" applyAlignment="1">
      <alignment vertical="center"/>
    </xf>
    <xf numFmtId="0" fontId="55" fillId="0" borderId="0" xfId="54" applyFont="1" applyBorder="1" applyAlignment="1">
      <alignment vertical="center" wrapText="1"/>
    </xf>
    <xf numFmtId="0" fontId="58" fillId="0" borderId="0" xfId="0" applyFont="1" applyBorder="1"/>
    <xf numFmtId="0" fontId="58" fillId="0" borderId="0" xfId="0" applyFont="1" applyBorder="1" applyAlignment="1">
      <alignment vertical="center" wrapText="1"/>
    </xf>
    <xf numFmtId="0" fontId="35" fillId="26" borderId="10" xfId="0" applyFont="1" applyFill="1" applyBorder="1" applyAlignment="1">
      <alignment vertical="center"/>
    </xf>
    <xf numFmtId="0" fontId="44" fillId="26" borderId="10" xfId="0" applyFont="1" applyFill="1" applyBorder="1"/>
    <xf numFmtId="0" fontId="35" fillId="26" borderId="10" xfId="0" applyFont="1" applyFill="1" applyBorder="1" applyAlignment="1">
      <alignment horizontal="left"/>
    </xf>
    <xf numFmtId="3" fontId="35" fillId="26" borderId="10" xfId="51" applyNumberFormat="1" applyFont="1" applyFill="1" applyBorder="1" applyAlignment="1">
      <alignment horizontal="center" wrapText="1"/>
    </xf>
    <xf numFmtId="2" fontId="35" fillId="26" borderId="10" xfId="0" applyNumberFormat="1" applyFont="1" applyFill="1" applyBorder="1" applyAlignment="1">
      <alignment horizontal="center"/>
    </xf>
    <xf numFmtId="0" fontId="39" fillId="26" borderId="0" xfId="0" applyFont="1" applyFill="1" applyAlignment="1">
      <alignment horizontal="center"/>
    </xf>
    <xf numFmtId="0" fontId="39" fillId="26" borderId="0" xfId="0" applyFont="1" applyFill="1"/>
    <xf numFmtId="0" fontId="35" fillId="26" borderId="11" xfId="0" applyFont="1" applyFill="1" applyBorder="1" applyAlignment="1">
      <alignment vertical="center"/>
    </xf>
    <xf numFmtId="0" fontId="35" fillId="26" borderId="10" xfId="52" applyFont="1" applyFill="1" applyBorder="1" applyAlignment="1">
      <alignment horizontal="center" vertical="center" wrapText="1"/>
    </xf>
    <xf numFmtId="0" fontId="35" fillId="26" borderId="12" xfId="0" applyFont="1" applyFill="1" applyBorder="1" applyAlignment="1">
      <alignment horizontal="center"/>
    </xf>
    <xf numFmtId="49" fontId="35" fillId="26" borderId="10" xfId="0" applyNumberFormat="1" applyFont="1" applyFill="1" applyBorder="1" applyAlignment="1">
      <alignment horizontal="center"/>
    </xf>
    <xf numFmtId="0" fontId="39" fillId="26" borderId="0" xfId="0" applyFont="1" applyFill="1" applyBorder="1"/>
    <xf numFmtId="0" fontId="34" fillId="0" borderId="18" xfId="0" applyFont="1" applyBorder="1" applyAlignment="1">
      <alignment horizontal="left"/>
    </xf>
    <xf numFmtId="0" fontId="35" fillId="0" borderId="18" xfId="0" applyFont="1" applyBorder="1" applyAlignment="1">
      <alignment horizontal="center"/>
    </xf>
    <xf numFmtId="0" fontId="35" fillId="0" borderId="0" xfId="0" applyFont="1" applyBorder="1" applyAlignment="1">
      <alignment horizontal="center"/>
    </xf>
    <xf numFmtId="49" fontId="35" fillId="0" borderId="0" xfId="0" applyNumberFormat="1" applyFont="1" applyBorder="1" applyAlignment="1">
      <alignment horizontal="center"/>
    </xf>
    <xf numFmtId="0" fontId="60" fillId="0" borderId="10" xfId="0" applyFont="1" applyFill="1" applyBorder="1" applyAlignment="1">
      <alignment horizontal="left"/>
    </xf>
    <xf numFmtId="0" fontId="60" fillId="0" borderId="10" xfId="0" applyFont="1" applyBorder="1" applyAlignment="1">
      <alignment horizontal="center"/>
    </xf>
    <xf numFmtId="0" fontId="60" fillId="0" borderId="10" xfId="52" applyFont="1" applyFill="1" applyBorder="1" applyAlignment="1">
      <alignment horizontal="center" vertical="center" wrapText="1"/>
    </xf>
    <xf numFmtId="2" fontId="60" fillId="0" borderId="10" xfId="51" applyNumberFormat="1" applyFont="1" applyFill="1" applyBorder="1" applyAlignment="1">
      <alignment horizontal="center" wrapText="1"/>
    </xf>
    <xf numFmtId="4" fontId="60" fillId="0" borderId="10" xfId="51" applyNumberFormat="1" applyFont="1" applyFill="1" applyBorder="1" applyAlignment="1">
      <alignment horizontal="center" wrapText="1"/>
    </xf>
    <xf numFmtId="3" fontId="60" fillId="0" borderId="10" xfId="51" applyNumberFormat="1" applyFont="1" applyFill="1" applyBorder="1" applyAlignment="1">
      <alignment horizontal="center" wrapText="1"/>
    </xf>
    <xf numFmtId="2" fontId="60" fillId="0" borderId="10" xfId="0" applyNumberFormat="1" applyFont="1" applyFill="1" applyBorder="1" applyAlignment="1">
      <alignment horizontal="center"/>
    </xf>
    <xf numFmtId="0" fontId="60" fillId="26" borderId="10" xfId="0" applyFont="1" applyFill="1" applyBorder="1" applyAlignment="1">
      <alignment horizontal="left"/>
    </xf>
    <xf numFmtId="0" fontId="60" fillId="26" borderId="10" xfId="0" applyFont="1" applyFill="1" applyBorder="1" applyAlignment="1">
      <alignment horizontal="center"/>
    </xf>
    <xf numFmtId="0" fontId="60" fillId="26" borderId="10" xfId="52" applyFont="1" applyFill="1" applyBorder="1" applyAlignment="1">
      <alignment horizontal="center" vertical="center" wrapText="1"/>
    </xf>
    <xf numFmtId="2" fontId="60" fillId="26" borderId="10" xfId="51" applyNumberFormat="1" applyFont="1" applyFill="1" applyBorder="1" applyAlignment="1">
      <alignment horizontal="center" wrapText="1"/>
    </xf>
    <xf numFmtId="4" fontId="60" fillId="26" borderId="10" xfId="51" applyNumberFormat="1" applyFont="1" applyFill="1" applyBorder="1" applyAlignment="1">
      <alignment horizontal="center" wrapText="1"/>
    </xf>
    <xf numFmtId="3" fontId="60" fillId="26" borderId="10" xfId="51" applyNumberFormat="1" applyFont="1" applyFill="1" applyBorder="1" applyAlignment="1">
      <alignment horizontal="center" wrapText="1"/>
    </xf>
    <xf numFmtId="2" fontId="60" fillId="26" borderId="10" xfId="0" applyNumberFormat="1" applyFont="1" applyFill="1" applyBorder="1" applyAlignment="1">
      <alignment horizontal="center"/>
    </xf>
    <xf numFmtId="0" fontId="60" fillId="0" borderId="10" xfId="0" applyFont="1" applyFill="1" applyBorder="1" applyAlignment="1">
      <alignment horizontal="center"/>
    </xf>
    <xf numFmtId="49" fontId="60" fillId="0" borderId="10" xfId="52" applyNumberFormat="1" applyFont="1" applyFill="1" applyBorder="1" applyAlignment="1">
      <alignment horizontal="center" vertical="center" wrapText="1"/>
    </xf>
    <xf numFmtId="0" fontId="60" fillId="0" borderId="10" xfId="0" applyFont="1" applyBorder="1"/>
    <xf numFmtId="0" fontId="60" fillId="0" borderId="10" xfId="0" applyNumberFormat="1" applyFont="1" applyFill="1" applyBorder="1" applyAlignment="1">
      <alignment horizontal="center"/>
    </xf>
    <xf numFmtId="0" fontId="60" fillId="26" borderId="10" xfId="0" applyNumberFormat="1" applyFont="1" applyFill="1" applyBorder="1" applyAlignment="1">
      <alignment horizontal="center"/>
    </xf>
    <xf numFmtId="0" fontId="60" fillId="0" borderId="10" xfId="0" applyNumberFormat="1" applyFont="1" applyBorder="1" applyAlignment="1">
      <alignment horizontal="center"/>
    </xf>
    <xf numFmtId="17" fontId="60" fillId="0" borderId="10" xfId="0" applyNumberFormat="1" applyFont="1" applyFill="1" applyBorder="1" applyAlignment="1">
      <alignment horizontal="center"/>
    </xf>
    <xf numFmtId="49" fontId="60" fillId="0" borderId="10" xfId="0" applyNumberFormat="1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0" fillId="0" borderId="12" xfId="0" applyFont="1" applyFill="1" applyBorder="1" applyAlignment="1">
      <alignment horizontal="left"/>
    </xf>
    <xf numFmtId="49" fontId="60" fillId="0" borderId="10" xfId="0" applyNumberFormat="1" applyFont="1" applyFill="1" applyBorder="1" applyAlignment="1">
      <alignment horizontal="center"/>
    </xf>
    <xf numFmtId="0" fontId="60" fillId="0" borderId="14" xfId="0" applyFont="1" applyFill="1" applyBorder="1" applyAlignment="1">
      <alignment horizontal="left"/>
    </xf>
    <xf numFmtId="0" fontId="60" fillId="0" borderId="12" xfId="0" applyFont="1" applyBorder="1" applyAlignment="1">
      <alignment horizontal="center"/>
    </xf>
    <xf numFmtId="17" fontId="60" fillId="0" borderId="10" xfId="0" applyNumberFormat="1" applyFont="1" applyBorder="1" applyAlignment="1">
      <alignment horizontal="center"/>
    </xf>
    <xf numFmtId="0" fontId="60" fillId="26" borderId="12" xfId="0" applyFont="1" applyFill="1" applyBorder="1" applyAlignment="1">
      <alignment horizontal="center"/>
    </xf>
    <xf numFmtId="0" fontId="60" fillId="0" borderId="12" xfId="0" applyFont="1" applyFill="1" applyBorder="1" applyAlignment="1">
      <alignment horizontal="center"/>
    </xf>
    <xf numFmtId="49" fontId="60" fillId="26" borderId="10" xfId="0" applyNumberFormat="1" applyFont="1" applyFill="1" applyBorder="1" applyAlignment="1">
      <alignment horizontal="center"/>
    </xf>
    <xf numFmtId="0" fontId="64" fillId="0" borderId="10" xfId="0" applyFont="1" applyBorder="1"/>
    <xf numFmtId="0" fontId="65" fillId="0" borderId="10" xfId="0" applyFont="1" applyBorder="1"/>
    <xf numFmtId="0" fontId="67" fillId="0" borderId="10" xfId="0" applyFont="1" applyBorder="1"/>
    <xf numFmtId="0" fontId="65" fillId="26" borderId="10" xfId="0" applyFont="1" applyFill="1" applyBorder="1"/>
    <xf numFmtId="0" fontId="68" fillId="0" borderId="10" xfId="0" applyFont="1" applyBorder="1"/>
    <xf numFmtId="0" fontId="69" fillId="0" borderId="12" xfId="0" applyFont="1" applyBorder="1" applyAlignment="1">
      <alignment horizontal="left"/>
    </xf>
    <xf numFmtId="0" fontId="65" fillId="0" borderId="14" xfId="0" applyFont="1" applyBorder="1"/>
    <xf numFmtId="0" fontId="60" fillId="0" borderId="12" xfId="0" applyFont="1" applyBorder="1" applyAlignment="1">
      <alignment horizontal="left"/>
    </xf>
    <xf numFmtId="0" fontId="70" fillId="0" borderId="0" xfId="0" applyFont="1" applyBorder="1" applyAlignment="1">
      <alignment horizontal="left"/>
    </xf>
    <xf numFmtId="0" fontId="70" fillId="0" borderId="0" xfId="0" applyFont="1" applyBorder="1" applyAlignment="1">
      <alignment horizontal="center"/>
    </xf>
    <xf numFmtId="4" fontId="60" fillId="0" borderId="18" xfId="51" applyNumberFormat="1" applyFont="1" applyFill="1" applyBorder="1" applyAlignment="1">
      <alignment horizontal="center" wrapText="1"/>
    </xf>
    <xf numFmtId="3" fontId="60" fillId="0" borderId="18" xfId="51" applyNumberFormat="1" applyFont="1" applyFill="1" applyBorder="1" applyAlignment="1">
      <alignment horizontal="center" wrapText="1"/>
    </xf>
    <xf numFmtId="2" fontId="60" fillId="0" borderId="18" xfId="0" applyNumberFormat="1" applyFont="1" applyFill="1" applyBorder="1" applyAlignment="1">
      <alignment horizontal="center"/>
    </xf>
    <xf numFmtId="0" fontId="70" fillId="0" borderId="12" xfId="0" applyFont="1" applyBorder="1" applyAlignment="1">
      <alignment horizontal="left"/>
    </xf>
    <xf numFmtId="0" fontId="70" fillId="0" borderId="10" xfId="0" applyFont="1" applyBorder="1" applyAlignment="1">
      <alignment horizontal="left"/>
    </xf>
    <xf numFmtId="0" fontId="70" fillId="0" borderId="10" xfId="0" applyFont="1" applyBorder="1" applyAlignment="1">
      <alignment horizontal="center"/>
    </xf>
    <xf numFmtId="0" fontId="60" fillId="0" borderId="10" xfId="0" applyFont="1" applyBorder="1" applyAlignment="1">
      <alignment horizontal="left"/>
    </xf>
    <xf numFmtId="0" fontId="70" fillId="0" borderId="10" xfId="0" applyFont="1" applyFill="1" applyBorder="1" applyAlignment="1">
      <alignment horizontal="center"/>
    </xf>
    <xf numFmtId="0" fontId="60" fillId="0" borderId="14" xfId="0" applyFont="1" applyBorder="1"/>
    <xf numFmtId="0" fontId="60" fillId="0" borderId="19" xfId="0" applyFont="1" applyFill="1" applyBorder="1" applyAlignment="1">
      <alignment horizontal="left"/>
    </xf>
    <xf numFmtId="0" fontId="60" fillId="0" borderId="0" xfId="0" applyFont="1" applyBorder="1" applyAlignment="1">
      <alignment horizontal="center"/>
    </xf>
    <xf numFmtId="49" fontId="60" fillId="0" borderId="0" xfId="0" applyNumberFormat="1" applyFont="1" applyBorder="1" applyAlignment="1">
      <alignment horizontal="center"/>
    </xf>
    <xf numFmtId="0" fontId="60" fillId="0" borderId="18" xfId="0" applyFont="1" applyBorder="1" applyAlignment="1">
      <alignment horizontal="center"/>
    </xf>
    <xf numFmtId="0" fontId="70" fillId="0" borderId="18" xfId="0" applyFont="1" applyBorder="1" applyAlignment="1">
      <alignment horizontal="left"/>
    </xf>
    <xf numFmtId="165" fontId="60" fillId="0" borderId="10" xfId="51" applyNumberFormat="1" applyFont="1" applyFill="1" applyBorder="1" applyAlignment="1">
      <alignment horizontal="center" wrapText="1"/>
    </xf>
    <xf numFmtId="0" fontId="35" fillId="0" borderId="12" xfId="0" applyFont="1" applyBorder="1" applyAlignment="1">
      <alignment horizontal="left"/>
    </xf>
    <xf numFmtId="0" fontId="38" fillId="0" borderId="14" xfId="0" applyFont="1" applyBorder="1" applyAlignment="1">
      <alignment horizontal="center"/>
    </xf>
    <xf numFmtId="0" fontId="38" fillId="0" borderId="12" xfId="0" applyFont="1" applyBorder="1" applyAlignment="1">
      <alignment horizontal="center"/>
    </xf>
    <xf numFmtId="0" fontId="55" fillId="0" borderId="0" xfId="54" applyFont="1" applyBorder="1" applyAlignment="1">
      <alignment horizontal="left" vertical="center" wrapText="1"/>
    </xf>
    <xf numFmtId="0" fontId="55" fillId="0" borderId="0" xfId="0" applyFont="1" applyBorder="1" applyAlignment="1">
      <alignment horizontal="left"/>
    </xf>
    <xf numFmtId="0" fontId="33" fillId="0" borderId="14" xfId="0" applyFont="1" applyBorder="1" applyAlignment="1">
      <alignment horizontal="center"/>
    </xf>
    <xf numFmtId="0" fontId="33" fillId="0" borderId="19" xfId="0" applyFont="1" applyBorder="1" applyAlignment="1">
      <alignment horizontal="center"/>
    </xf>
    <xf numFmtId="0" fontId="35" fillId="0" borderId="14" xfId="0" applyFont="1" applyBorder="1" applyAlignment="1">
      <alignment horizontal="left"/>
    </xf>
    <xf numFmtId="0" fontId="35" fillId="0" borderId="12" xfId="0" applyFont="1" applyBorder="1" applyAlignment="1">
      <alignment horizontal="left"/>
    </xf>
    <xf numFmtId="0" fontId="38" fillId="0" borderId="14" xfId="54" applyFont="1" applyFill="1" applyBorder="1" applyAlignment="1">
      <alignment horizontal="center" vertical="center" wrapText="1"/>
    </xf>
    <xf numFmtId="0" fontId="38" fillId="0" borderId="12" xfId="54" applyFont="1" applyFill="1" applyBorder="1" applyAlignment="1">
      <alignment horizontal="center" vertical="center" wrapText="1"/>
    </xf>
    <xf numFmtId="0" fontId="38" fillId="0" borderId="14" xfId="0" applyFont="1" applyFill="1" applyBorder="1" applyAlignment="1">
      <alignment horizontal="center"/>
    </xf>
    <xf numFmtId="0" fontId="38" fillId="0" borderId="12" xfId="0" applyFont="1" applyFill="1" applyBorder="1" applyAlignment="1">
      <alignment horizontal="center"/>
    </xf>
    <xf numFmtId="0" fontId="38" fillId="0" borderId="10" xfId="0" applyFont="1" applyFill="1" applyBorder="1" applyAlignment="1">
      <alignment horizontal="center" vertical="top" wrapText="1"/>
    </xf>
    <xf numFmtId="0" fontId="46" fillId="0" borderId="14" xfId="0" applyFont="1" applyBorder="1" applyAlignment="1">
      <alignment horizontal="center"/>
    </xf>
    <xf numFmtId="0" fontId="46" fillId="0" borderId="12" xfId="0" applyFont="1" applyBorder="1" applyAlignment="1">
      <alignment horizontal="center"/>
    </xf>
    <xf numFmtId="0" fontId="38" fillId="0" borderId="14" xfId="0" applyFont="1" applyBorder="1" applyAlignment="1">
      <alignment horizontal="center"/>
    </xf>
    <xf numFmtId="0" fontId="38" fillId="0" borderId="12" xfId="0" applyFont="1" applyBorder="1" applyAlignment="1">
      <alignment horizontal="center"/>
    </xf>
    <xf numFmtId="4" fontId="54" fillId="0" borderId="14" xfId="51" applyNumberFormat="1" applyFont="1" applyFill="1" applyBorder="1" applyAlignment="1">
      <alignment horizontal="center" wrapText="1"/>
    </xf>
    <xf numFmtId="4" fontId="54" fillId="0" borderId="19" xfId="51" applyNumberFormat="1" applyFont="1" applyFill="1" applyBorder="1" applyAlignment="1">
      <alignment horizontal="center" wrapText="1"/>
    </xf>
    <xf numFmtId="4" fontId="54" fillId="0" borderId="12" xfId="51" applyNumberFormat="1" applyFont="1" applyFill="1" applyBorder="1" applyAlignment="1">
      <alignment horizontal="center" wrapText="1"/>
    </xf>
    <xf numFmtId="0" fontId="38" fillId="0" borderId="14" xfId="0" applyFont="1" applyBorder="1" applyAlignment="1">
      <alignment horizontal="left"/>
    </xf>
    <xf numFmtId="0" fontId="35" fillId="0" borderId="19" xfId="0" applyFont="1" applyBorder="1" applyAlignment="1">
      <alignment horizontal="left"/>
    </xf>
    <xf numFmtId="0" fontId="51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49" fontId="36" fillId="0" borderId="0" xfId="0" applyNumberFormat="1" applyFont="1" applyAlignment="1">
      <alignment horizontal="center" vertical="center" wrapText="1"/>
    </xf>
    <xf numFmtId="0" fontId="38" fillId="0" borderId="14" xfId="0" applyFont="1" applyFill="1" applyBorder="1" applyAlignment="1">
      <alignment horizontal="center" vertical="center" wrapText="1"/>
    </xf>
    <xf numFmtId="0" fontId="38" fillId="0" borderId="12" xfId="0" applyFont="1" applyFill="1" applyBorder="1" applyAlignment="1">
      <alignment horizontal="center" vertical="center" wrapText="1"/>
    </xf>
    <xf numFmtId="0" fontId="36" fillId="0" borderId="13" xfId="0" applyFont="1" applyBorder="1" applyAlignment="1">
      <alignment horizontal="center" vertical="center" wrapText="1"/>
    </xf>
    <xf numFmtId="0" fontId="42" fillId="24" borderId="14" xfId="0" applyFont="1" applyFill="1" applyBorder="1" applyAlignment="1">
      <alignment horizontal="center" vertical="top" wrapText="1"/>
    </xf>
    <xf numFmtId="0" fontId="42" fillId="24" borderId="12" xfId="0" applyFont="1" applyFill="1" applyBorder="1" applyAlignment="1">
      <alignment horizontal="center" vertical="top" wrapText="1"/>
    </xf>
    <xf numFmtId="0" fontId="37" fillId="0" borderId="0" xfId="44" applyFont="1" applyAlignment="1" applyProtection="1">
      <alignment horizontal="center" vertical="center"/>
    </xf>
    <xf numFmtId="4" fontId="61" fillId="0" borderId="14" xfId="51" applyNumberFormat="1" applyFont="1" applyFill="1" applyBorder="1" applyAlignment="1">
      <alignment horizontal="center" wrapText="1"/>
    </xf>
    <xf numFmtId="4" fontId="61" fillId="0" borderId="19" xfId="51" applyNumberFormat="1" applyFont="1" applyFill="1" applyBorder="1" applyAlignment="1">
      <alignment horizontal="center" wrapText="1"/>
    </xf>
    <xf numFmtId="4" fontId="61" fillId="0" borderId="12" xfId="51" applyNumberFormat="1" applyFont="1" applyFill="1" applyBorder="1" applyAlignment="1">
      <alignment horizontal="center" wrapText="1"/>
    </xf>
    <xf numFmtId="0" fontId="62" fillId="0" borderId="14" xfId="0" applyFont="1" applyFill="1" applyBorder="1" applyAlignment="1">
      <alignment horizontal="center"/>
    </xf>
    <xf numFmtId="0" fontId="62" fillId="0" borderId="12" xfId="0" applyFont="1" applyFill="1" applyBorder="1" applyAlignment="1">
      <alignment horizontal="center"/>
    </xf>
    <xf numFmtId="0" fontId="62" fillId="0" borderId="14" xfId="54" applyFont="1" applyFill="1" applyBorder="1" applyAlignment="1">
      <alignment horizontal="center" vertical="center" wrapText="1"/>
    </xf>
    <xf numFmtId="0" fontId="62" fillId="0" borderId="12" xfId="54" applyFont="1" applyFill="1" applyBorder="1" applyAlignment="1">
      <alignment horizontal="center" vertical="center" wrapText="1"/>
    </xf>
    <xf numFmtId="0" fontId="69" fillId="0" borderId="14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2" fillId="0" borderId="14" xfId="0" applyFont="1" applyBorder="1" applyAlignment="1">
      <alignment horizontal="center"/>
    </xf>
    <xf numFmtId="0" fontId="62" fillId="0" borderId="12" xfId="0" applyFont="1" applyBorder="1" applyAlignment="1">
      <alignment horizontal="center"/>
    </xf>
    <xf numFmtId="0" fontId="51" fillId="0" borderId="14" xfId="0" applyFont="1" applyBorder="1" applyAlignment="1">
      <alignment horizontal="center"/>
    </xf>
    <xf numFmtId="0" fontId="51" fillId="0" borderId="19" xfId="0" applyFont="1" applyBorder="1" applyAlignment="1">
      <alignment horizontal="center"/>
    </xf>
    <xf numFmtId="0" fontId="62" fillId="0" borderId="14" xfId="0" applyFont="1" applyBorder="1" applyAlignment="1">
      <alignment horizontal="left"/>
    </xf>
    <xf numFmtId="0" fontId="60" fillId="0" borderId="19" xfId="0" applyFont="1" applyBorder="1" applyAlignment="1">
      <alignment horizontal="left"/>
    </xf>
    <xf numFmtId="0" fontId="60" fillId="0" borderId="12" xfId="0" applyFont="1" applyBorder="1" applyAlignment="1">
      <alignment horizontal="left"/>
    </xf>
    <xf numFmtId="0" fontId="29" fillId="0" borderId="0" xfId="44" applyAlignment="1" applyProtection="1">
      <alignment horizontal="center" vertical="center"/>
    </xf>
  </cellXfs>
  <cellStyles count="56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erekening" xfId="25"/>
    <cellStyle name="Controlecel" xfId="26"/>
    <cellStyle name="Excel Built-in Normal" xfId="27"/>
    <cellStyle name="Gekoppelde cel" xfId="28"/>
    <cellStyle name="Goed" xfId="29"/>
    <cellStyle name="Invoer" xfId="30"/>
    <cellStyle name="Kop 1" xfId="31"/>
    <cellStyle name="Kop 2" xfId="32"/>
    <cellStyle name="Kop 3" xfId="33"/>
    <cellStyle name="Kop 4" xfId="34"/>
    <cellStyle name="Neutraal" xfId="35"/>
    <cellStyle name="Normalny_Arkusz1" xfId="36"/>
    <cellStyle name="Notitie" xfId="37"/>
    <cellStyle name="Ongeldig" xfId="38"/>
    <cellStyle name="Titel" xfId="39"/>
    <cellStyle name="Totaal" xfId="40"/>
    <cellStyle name="Uitvoer" xfId="41"/>
    <cellStyle name="Verklarende tekst" xfId="42"/>
    <cellStyle name="Waarschuwingstekst" xfId="43"/>
    <cellStyle name="Гиперссылка" xfId="44" builtinId="8"/>
    <cellStyle name="Гиперссылка 2" xfId="45"/>
    <cellStyle name="Гиперссылка 2 2" xfId="46"/>
    <cellStyle name="Гиперссылка 3" xfId="47"/>
    <cellStyle name="Гиперссылка 4" xfId="48"/>
    <cellStyle name="Денежный 2" xfId="49"/>
    <cellStyle name="Обычный" xfId="0" builtinId="0"/>
    <cellStyle name="Обычный 2" xfId="50"/>
    <cellStyle name="Обычный 2 2" xfId="51"/>
    <cellStyle name="Обычный 3" xfId="52"/>
    <cellStyle name="Обычный 3 2" xfId="53"/>
    <cellStyle name="Обычный 4" xfId="54"/>
    <cellStyle name="Обычный 5" xfId="5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artemidaplus.by/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493"/>
  <sheetViews>
    <sheetView tabSelected="1" zoomScale="130" zoomScaleNormal="130" workbookViewId="0">
      <pane ySplit="5" topLeftCell="A447" activePane="bottomLeft" state="frozen"/>
      <selection pane="bottomLeft" activeCell="C2" sqref="C2"/>
    </sheetView>
  </sheetViews>
  <sheetFormatPr defaultRowHeight="12" x14ac:dyDescent="0.2"/>
  <cols>
    <col min="1" max="1" width="5.85546875" style="1" customWidth="1"/>
    <col min="2" max="2" width="33.42578125" style="29" customWidth="1"/>
    <col min="3" max="3" width="44.7109375" style="1" customWidth="1"/>
    <col min="4" max="4" width="9.28515625" style="1" customWidth="1"/>
    <col min="5" max="6" width="11.28515625" style="1" customWidth="1"/>
    <col min="7" max="7" width="11.85546875" style="67" customWidth="1"/>
    <col min="8" max="8" width="11.42578125" style="1" customWidth="1"/>
    <col min="9" max="9" width="12.85546875" style="1" customWidth="1"/>
    <col min="10" max="10" width="6.5703125" style="1" customWidth="1"/>
    <col min="11" max="11" width="9.140625" style="62"/>
    <col min="12" max="16384" width="9.140625" style="1"/>
  </cols>
  <sheetData>
    <row r="1" spans="1:12" s="38" customFormat="1" ht="22.5" customHeight="1" thickBot="1" x14ac:dyDescent="0.3">
      <c r="B1" s="202" t="s">
        <v>207</v>
      </c>
      <c r="C1" s="203"/>
      <c r="D1" s="2"/>
      <c r="E1" s="68"/>
      <c r="F1" s="69" t="s">
        <v>97</v>
      </c>
      <c r="G1" s="70">
        <v>3</v>
      </c>
      <c r="H1" s="51" t="s">
        <v>191</v>
      </c>
      <c r="I1" s="52">
        <v>3.5999999999999997E-2</v>
      </c>
      <c r="J1" s="54">
        <v>88</v>
      </c>
      <c r="K1" s="61"/>
    </row>
    <row r="2" spans="1:12" s="38" customFormat="1" ht="22.5" customHeight="1" x14ac:dyDescent="0.25">
      <c r="A2" s="37"/>
      <c r="B2" s="37" t="s">
        <v>99</v>
      </c>
      <c r="C2" s="39" t="s">
        <v>37</v>
      </c>
      <c r="D2" s="227" t="s">
        <v>408</v>
      </c>
      <c r="E2" s="210"/>
      <c r="F2" s="210"/>
      <c r="G2" s="210"/>
      <c r="H2" s="210"/>
      <c r="I2" s="53"/>
      <c r="J2" s="53"/>
      <c r="K2" s="61"/>
    </row>
    <row r="3" spans="1:12" s="38" customFormat="1" ht="24" customHeight="1" x14ac:dyDescent="0.25">
      <c r="A3" s="40"/>
      <c r="B3" s="42" t="s">
        <v>124</v>
      </c>
      <c r="C3" s="43" t="s">
        <v>349</v>
      </c>
      <c r="D3" s="204" t="s">
        <v>236</v>
      </c>
      <c r="E3" s="204"/>
      <c r="F3" s="204"/>
      <c r="G3" s="204"/>
      <c r="H3" s="204"/>
      <c r="I3" s="43"/>
      <c r="J3" s="41"/>
      <c r="K3" s="61"/>
    </row>
    <row r="4" spans="1:12" ht="24" customHeight="1" x14ac:dyDescent="0.2">
      <c r="A4" s="45"/>
      <c r="B4" s="72" t="s">
        <v>112</v>
      </c>
      <c r="C4" s="73" t="s">
        <v>247</v>
      </c>
      <c r="D4" s="207" t="s">
        <v>125</v>
      </c>
      <c r="E4" s="207"/>
      <c r="F4" s="207"/>
      <c r="G4" s="207"/>
      <c r="H4" s="44"/>
      <c r="I4" s="44"/>
      <c r="J4" s="44"/>
    </row>
    <row r="5" spans="1:12" ht="34.5" customHeight="1" x14ac:dyDescent="0.2">
      <c r="A5" s="46">
        <v>0</v>
      </c>
      <c r="B5" s="208" t="s">
        <v>111</v>
      </c>
      <c r="C5" s="209"/>
      <c r="D5" s="3" t="s">
        <v>2</v>
      </c>
      <c r="E5" s="3" t="s">
        <v>3</v>
      </c>
      <c r="F5" s="64" t="s">
        <v>87</v>
      </c>
      <c r="G5" s="35" t="s">
        <v>113</v>
      </c>
      <c r="H5" s="32" t="s">
        <v>114</v>
      </c>
      <c r="I5" s="32" t="s">
        <v>115</v>
      </c>
      <c r="J5" s="62"/>
      <c r="K5" s="1"/>
    </row>
    <row r="6" spans="1:12" s="16" customFormat="1" ht="15.75" customHeight="1" x14ac:dyDescent="0.2">
      <c r="A6" s="11"/>
      <c r="B6" s="205" t="s">
        <v>41</v>
      </c>
      <c r="C6" s="206"/>
      <c r="D6" s="7"/>
      <c r="E6" s="12"/>
      <c r="F6" s="93">
        <v>0</v>
      </c>
      <c r="G6" s="5"/>
      <c r="H6" s="5"/>
      <c r="I6" s="36"/>
      <c r="J6" s="63"/>
    </row>
    <row r="7" spans="1:12" s="16" customFormat="1" ht="15.75" customHeight="1" x14ac:dyDescent="0.2">
      <c r="A7" s="11"/>
      <c r="B7" s="17" t="s">
        <v>196</v>
      </c>
      <c r="C7" s="17"/>
      <c r="D7" s="7" t="s">
        <v>39</v>
      </c>
      <c r="E7" s="12"/>
      <c r="F7" s="93">
        <v>0</v>
      </c>
      <c r="G7" s="9"/>
      <c r="H7" s="5"/>
      <c r="I7" s="10"/>
      <c r="J7" s="63"/>
    </row>
    <row r="8" spans="1:12" s="16" customFormat="1" ht="15.75" customHeight="1" x14ac:dyDescent="0.2">
      <c r="A8" s="11"/>
      <c r="B8" s="186" t="s">
        <v>197</v>
      </c>
      <c r="C8" s="187"/>
      <c r="D8" s="7" t="s">
        <v>40</v>
      </c>
      <c r="E8" s="12"/>
      <c r="F8" s="93">
        <v>0</v>
      </c>
      <c r="G8" s="9"/>
      <c r="H8" s="5"/>
      <c r="I8" s="10"/>
      <c r="J8" s="63"/>
    </row>
    <row r="9" spans="1:12" s="16" customFormat="1" ht="15.75" customHeight="1" x14ac:dyDescent="0.2">
      <c r="A9" s="11"/>
      <c r="B9" s="17" t="s">
        <v>196</v>
      </c>
      <c r="C9" s="17"/>
      <c r="D9" s="7" t="s">
        <v>89</v>
      </c>
      <c r="E9" s="12"/>
      <c r="F9" s="93">
        <v>3.04</v>
      </c>
      <c r="G9" s="9">
        <f>F9/1.25</f>
        <v>2.4319999999999999</v>
      </c>
      <c r="H9" s="5"/>
      <c r="I9" s="10"/>
      <c r="J9" s="63"/>
    </row>
    <row r="10" spans="1:12" s="18" customFormat="1" x14ac:dyDescent="0.2">
      <c r="A10" s="31"/>
      <c r="B10" s="192" t="s">
        <v>27</v>
      </c>
      <c r="C10" s="192"/>
      <c r="D10" s="4"/>
      <c r="E10" s="4"/>
      <c r="F10" s="93"/>
      <c r="G10" s="9"/>
      <c r="H10" s="5"/>
      <c r="I10" s="10"/>
      <c r="J10" s="63"/>
      <c r="K10" s="16"/>
      <c r="L10" s="16"/>
    </row>
    <row r="11" spans="1:12" s="16" customFormat="1" ht="15.75" customHeight="1" x14ac:dyDescent="0.2">
      <c r="A11" s="6">
        <v>1</v>
      </c>
      <c r="B11" s="19" t="s">
        <v>51</v>
      </c>
      <c r="C11" s="19" t="s">
        <v>28</v>
      </c>
      <c r="D11" s="7" t="s">
        <v>88</v>
      </c>
      <c r="E11" s="12" t="s">
        <v>116</v>
      </c>
      <c r="F11" s="93">
        <v>15.65</v>
      </c>
      <c r="G11" s="9">
        <f t="shared" ref="G11:G46" si="0">F11/1.25</f>
        <v>12.52</v>
      </c>
      <c r="H11" s="5">
        <f>G11/$I$1</f>
        <v>347.77777777777777</v>
      </c>
      <c r="I11" s="10">
        <f t="shared" ref="I11:I72" si="1">G11/$G$1</f>
        <v>4.1733333333333329</v>
      </c>
      <c r="J11" s="63"/>
    </row>
    <row r="12" spans="1:12" s="16" customFormat="1" ht="15.75" customHeight="1" x14ac:dyDescent="0.2">
      <c r="A12" s="6"/>
      <c r="B12" s="19" t="s">
        <v>51</v>
      </c>
      <c r="C12" s="19" t="s">
        <v>28</v>
      </c>
      <c r="D12" s="7" t="s">
        <v>90</v>
      </c>
      <c r="E12" s="12" t="s">
        <v>102</v>
      </c>
      <c r="F12" s="93">
        <v>0</v>
      </c>
      <c r="G12" s="9">
        <f t="shared" si="0"/>
        <v>0</v>
      </c>
      <c r="H12" s="5">
        <f>G12/$I$1</f>
        <v>0</v>
      </c>
      <c r="I12" s="10">
        <f t="shared" si="1"/>
        <v>0</v>
      </c>
      <c r="J12" s="63"/>
    </row>
    <row r="13" spans="1:12" s="16" customFormat="1" ht="15.75" customHeight="1" x14ac:dyDescent="0.2">
      <c r="A13" s="6"/>
      <c r="B13" s="19" t="s">
        <v>51</v>
      </c>
      <c r="C13" s="19" t="s">
        <v>28</v>
      </c>
      <c r="D13" s="7" t="s">
        <v>101</v>
      </c>
      <c r="E13" s="12" t="s">
        <v>192</v>
      </c>
      <c r="F13" s="93">
        <v>0</v>
      </c>
      <c r="G13" s="9">
        <f t="shared" si="0"/>
        <v>0</v>
      </c>
      <c r="H13" s="5">
        <f>G13/$I$1</f>
        <v>0</v>
      </c>
      <c r="I13" s="10">
        <f t="shared" si="1"/>
        <v>0</v>
      </c>
      <c r="J13" s="63"/>
    </row>
    <row r="14" spans="1:12" s="113" customFormat="1" ht="15.75" customHeight="1" x14ac:dyDescent="0.2">
      <c r="A14" s="114"/>
      <c r="B14" s="109" t="s">
        <v>51</v>
      </c>
      <c r="C14" s="109" t="s">
        <v>28</v>
      </c>
      <c r="D14" s="82" t="s">
        <v>344</v>
      </c>
      <c r="E14" s="115" t="s">
        <v>199</v>
      </c>
      <c r="F14" s="94">
        <v>88</v>
      </c>
      <c r="G14" s="83">
        <f t="shared" si="0"/>
        <v>70.400000000000006</v>
      </c>
      <c r="H14" s="110"/>
      <c r="I14" s="111"/>
      <c r="J14" s="112"/>
    </row>
    <row r="15" spans="1:12" s="16" customFormat="1" ht="15.75" customHeight="1" x14ac:dyDescent="0.2">
      <c r="A15" s="6"/>
      <c r="B15" s="19" t="s">
        <v>51</v>
      </c>
      <c r="C15" s="19" t="s">
        <v>28</v>
      </c>
      <c r="D15" s="7" t="s">
        <v>324</v>
      </c>
      <c r="E15" s="12" t="s">
        <v>199</v>
      </c>
      <c r="F15" s="93">
        <f>F14+7</f>
        <v>95</v>
      </c>
      <c r="G15" s="9">
        <f>G14+7</f>
        <v>77.400000000000006</v>
      </c>
      <c r="H15" s="5">
        <f>G15/$I$1</f>
        <v>2150.0000000000005</v>
      </c>
      <c r="I15" s="10">
        <f t="shared" si="1"/>
        <v>25.8</v>
      </c>
      <c r="J15" s="63"/>
    </row>
    <row r="16" spans="1:12" s="16" customFormat="1" ht="15.75" customHeight="1" x14ac:dyDescent="0.2">
      <c r="A16" s="6"/>
      <c r="B16" s="19" t="s">
        <v>51</v>
      </c>
      <c r="C16" s="19" t="s">
        <v>28</v>
      </c>
      <c r="D16" s="7" t="s">
        <v>347</v>
      </c>
      <c r="E16" s="12" t="s">
        <v>199</v>
      </c>
      <c r="F16" s="93">
        <f>F14+4</f>
        <v>92</v>
      </c>
      <c r="G16" s="9">
        <f>G14+4</f>
        <v>74.400000000000006</v>
      </c>
      <c r="H16" s="5">
        <f>G16/$I$1</f>
        <v>2066.666666666667</v>
      </c>
      <c r="I16" s="10">
        <f t="shared" si="1"/>
        <v>24.8</v>
      </c>
      <c r="J16" s="63"/>
    </row>
    <row r="17" spans="1:10" s="113" customFormat="1" ht="15.75" customHeight="1" x14ac:dyDescent="0.2">
      <c r="A17" s="114"/>
      <c r="B17" s="109" t="s">
        <v>51</v>
      </c>
      <c r="C17" s="109" t="s">
        <v>28</v>
      </c>
      <c r="D17" s="82" t="s">
        <v>344</v>
      </c>
      <c r="E17" s="115" t="s">
        <v>100</v>
      </c>
      <c r="F17" s="94">
        <v>133.4</v>
      </c>
      <c r="G17" s="83">
        <f>F17/1.25</f>
        <v>106.72</v>
      </c>
      <c r="H17" s="110"/>
      <c r="I17" s="111"/>
      <c r="J17" s="112"/>
    </row>
    <row r="18" spans="1:10" s="16" customFormat="1" ht="15.75" customHeight="1" x14ac:dyDescent="0.2">
      <c r="A18" s="6"/>
      <c r="B18" s="19" t="s">
        <v>51</v>
      </c>
      <c r="C18" s="19" t="s">
        <v>28</v>
      </c>
      <c r="D18" s="55" t="s">
        <v>324</v>
      </c>
      <c r="E18" s="12" t="s">
        <v>100</v>
      </c>
      <c r="F18" s="93">
        <f>F17+7</f>
        <v>140.4</v>
      </c>
      <c r="G18" s="9">
        <f>G17+7</f>
        <v>113.72</v>
      </c>
      <c r="H18" s="5">
        <f t="shared" ref="H18:H19" si="2">G18/$I$1</f>
        <v>3158.8888888888891</v>
      </c>
      <c r="I18" s="10">
        <f t="shared" si="1"/>
        <v>37.906666666666666</v>
      </c>
      <c r="J18" s="63"/>
    </row>
    <row r="19" spans="1:10" s="16" customFormat="1" ht="15.75" customHeight="1" x14ac:dyDescent="0.2">
      <c r="A19" s="6"/>
      <c r="B19" s="19" t="s">
        <v>51</v>
      </c>
      <c r="C19" s="19" t="s">
        <v>28</v>
      </c>
      <c r="D19" s="55" t="s">
        <v>347</v>
      </c>
      <c r="E19" s="12" t="s">
        <v>100</v>
      </c>
      <c r="F19" s="93">
        <f>F17+4</f>
        <v>137.4</v>
      </c>
      <c r="G19" s="9">
        <f>G17+4</f>
        <v>110.72</v>
      </c>
      <c r="H19" s="5">
        <f t="shared" si="2"/>
        <v>3075.5555555555557</v>
      </c>
      <c r="I19" s="10">
        <f t="shared" si="1"/>
        <v>36.906666666666666</v>
      </c>
      <c r="J19" s="63"/>
    </row>
    <row r="20" spans="1:10" s="113" customFormat="1" ht="15.75" customHeight="1" x14ac:dyDescent="0.2">
      <c r="A20" s="114"/>
      <c r="B20" s="109" t="s">
        <v>51</v>
      </c>
      <c r="C20" s="109" t="s">
        <v>28</v>
      </c>
      <c r="D20" s="82" t="s">
        <v>344</v>
      </c>
      <c r="E20" s="115" t="s">
        <v>121</v>
      </c>
      <c r="F20" s="94">
        <v>155</v>
      </c>
      <c r="G20" s="83">
        <f>F20/1.25</f>
        <v>124</v>
      </c>
      <c r="H20" s="110"/>
      <c r="I20" s="111"/>
      <c r="J20" s="112"/>
    </row>
    <row r="21" spans="1:10" s="16" customFormat="1" ht="15.75" customHeight="1" x14ac:dyDescent="0.2">
      <c r="A21" s="6"/>
      <c r="B21" s="19" t="s">
        <v>51</v>
      </c>
      <c r="C21" s="19" t="s">
        <v>28</v>
      </c>
      <c r="D21" s="55" t="s">
        <v>324</v>
      </c>
      <c r="E21" s="12" t="s">
        <v>121</v>
      </c>
      <c r="F21" s="93">
        <f>F20+7</f>
        <v>162</v>
      </c>
      <c r="G21" s="9">
        <f>G20+7</f>
        <v>131</v>
      </c>
      <c r="H21" s="5">
        <f t="shared" ref="H21:H35" si="3">G21/$I$1</f>
        <v>3638.8888888888891</v>
      </c>
      <c r="I21" s="10">
        <f t="shared" si="1"/>
        <v>43.666666666666664</v>
      </c>
      <c r="J21" s="63"/>
    </row>
    <row r="22" spans="1:10" s="16" customFormat="1" ht="15.75" customHeight="1" x14ac:dyDescent="0.2">
      <c r="A22" s="6"/>
      <c r="B22" s="19" t="s">
        <v>51</v>
      </c>
      <c r="C22" s="19" t="s">
        <v>28</v>
      </c>
      <c r="D22" s="55" t="s">
        <v>347</v>
      </c>
      <c r="E22" s="12" t="s">
        <v>121</v>
      </c>
      <c r="F22" s="93">
        <f>F20+4</f>
        <v>159</v>
      </c>
      <c r="G22" s="9">
        <f>G20+4</f>
        <v>128</v>
      </c>
      <c r="H22" s="5">
        <f t="shared" si="3"/>
        <v>3555.5555555555557</v>
      </c>
      <c r="I22" s="10">
        <f t="shared" si="1"/>
        <v>42.666666666666664</v>
      </c>
      <c r="J22" s="63"/>
    </row>
    <row r="23" spans="1:10" s="16" customFormat="1" ht="15.75" customHeight="1" x14ac:dyDescent="0.2">
      <c r="A23" s="6"/>
      <c r="B23" s="19" t="s">
        <v>305</v>
      </c>
      <c r="C23" s="19" t="s">
        <v>304</v>
      </c>
      <c r="D23" s="55" t="s">
        <v>88</v>
      </c>
      <c r="E23" s="12" t="s">
        <v>116</v>
      </c>
      <c r="F23" s="93">
        <v>15.65</v>
      </c>
      <c r="G23" s="9">
        <f t="shared" si="0"/>
        <v>12.52</v>
      </c>
      <c r="H23" s="5">
        <f t="shared" si="3"/>
        <v>347.77777777777777</v>
      </c>
      <c r="I23" s="10">
        <f t="shared" si="1"/>
        <v>4.1733333333333329</v>
      </c>
      <c r="J23" s="63"/>
    </row>
    <row r="24" spans="1:10" s="16" customFormat="1" ht="15.75" customHeight="1" x14ac:dyDescent="0.2">
      <c r="A24" s="6"/>
      <c r="B24" s="19" t="s">
        <v>305</v>
      </c>
      <c r="C24" s="19" t="s">
        <v>304</v>
      </c>
      <c r="D24" s="55" t="s">
        <v>101</v>
      </c>
      <c r="E24" s="12" t="s">
        <v>192</v>
      </c>
      <c r="F24" s="93">
        <v>0</v>
      </c>
      <c r="G24" s="9">
        <f t="shared" si="0"/>
        <v>0</v>
      </c>
      <c r="H24" s="5">
        <f t="shared" si="3"/>
        <v>0</v>
      </c>
      <c r="I24" s="10">
        <f t="shared" si="1"/>
        <v>0</v>
      </c>
      <c r="J24" s="63"/>
    </row>
    <row r="25" spans="1:10" s="16" customFormat="1" ht="15.75" customHeight="1" x14ac:dyDescent="0.2">
      <c r="A25" s="6"/>
      <c r="B25" s="19" t="s">
        <v>305</v>
      </c>
      <c r="C25" s="19" t="s">
        <v>304</v>
      </c>
      <c r="D25" s="55" t="s">
        <v>344</v>
      </c>
      <c r="E25" s="12" t="s">
        <v>122</v>
      </c>
      <c r="F25" s="93">
        <v>213</v>
      </c>
      <c r="G25" s="9">
        <f t="shared" si="0"/>
        <v>170.4</v>
      </c>
      <c r="H25" s="5">
        <f t="shared" si="3"/>
        <v>4733.3333333333339</v>
      </c>
      <c r="I25" s="10">
        <f t="shared" si="1"/>
        <v>56.800000000000004</v>
      </c>
      <c r="J25" s="63"/>
    </row>
    <row r="26" spans="1:10" s="16" customFormat="1" ht="15.75" customHeight="1" x14ac:dyDescent="0.2">
      <c r="A26" s="6"/>
      <c r="B26" s="19" t="s">
        <v>305</v>
      </c>
      <c r="C26" s="19" t="s">
        <v>304</v>
      </c>
      <c r="D26" s="55" t="s">
        <v>344</v>
      </c>
      <c r="E26" s="12" t="s">
        <v>123</v>
      </c>
      <c r="F26" s="93">
        <v>238</v>
      </c>
      <c r="G26" s="9">
        <f t="shared" si="0"/>
        <v>190.4</v>
      </c>
      <c r="H26" s="5">
        <f t="shared" si="3"/>
        <v>5288.8888888888896</v>
      </c>
      <c r="I26" s="10">
        <f t="shared" si="1"/>
        <v>63.466666666666669</v>
      </c>
      <c r="J26" s="63"/>
    </row>
    <row r="27" spans="1:10" s="16" customFormat="1" ht="15.75" customHeight="1" x14ac:dyDescent="0.2">
      <c r="A27" s="6"/>
      <c r="B27" s="19" t="s">
        <v>305</v>
      </c>
      <c r="C27" s="19" t="s">
        <v>304</v>
      </c>
      <c r="D27" s="55" t="s">
        <v>344</v>
      </c>
      <c r="E27" s="12" t="s">
        <v>234</v>
      </c>
      <c r="F27" s="93">
        <v>263</v>
      </c>
      <c r="G27" s="9">
        <f t="shared" si="0"/>
        <v>210.4</v>
      </c>
      <c r="H27" s="5">
        <f t="shared" si="3"/>
        <v>5844.4444444444453</v>
      </c>
      <c r="I27" s="10">
        <f t="shared" si="1"/>
        <v>70.13333333333334</v>
      </c>
      <c r="J27" s="63"/>
    </row>
    <row r="28" spans="1:10" s="16" customFormat="1" ht="15.75" customHeight="1" x14ac:dyDescent="0.2">
      <c r="A28" s="6"/>
      <c r="B28" s="19" t="s">
        <v>305</v>
      </c>
      <c r="C28" s="19" t="s">
        <v>304</v>
      </c>
      <c r="D28" s="55" t="s">
        <v>344</v>
      </c>
      <c r="E28" s="12" t="s">
        <v>277</v>
      </c>
      <c r="F28" s="93">
        <v>282</v>
      </c>
      <c r="G28" s="9">
        <f t="shared" si="0"/>
        <v>225.6</v>
      </c>
      <c r="H28" s="5">
        <f t="shared" si="3"/>
        <v>6266.666666666667</v>
      </c>
      <c r="I28" s="10">
        <f t="shared" si="1"/>
        <v>75.2</v>
      </c>
      <c r="J28" s="63"/>
    </row>
    <row r="29" spans="1:10" s="16" customFormat="1" ht="15.75" customHeight="1" x14ac:dyDescent="0.2">
      <c r="A29" s="11">
        <v>3</v>
      </c>
      <c r="B29" s="19" t="s">
        <v>11</v>
      </c>
      <c r="C29" s="19" t="s">
        <v>10</v>
      </c>
      <c r="D29" s="7" t="s">
        <v>88</v>
      </c>
      <c r="E29" s="12" t="s">
        <v>257</v>
      </c>
      <c r="F29" s="93">
        <v>12.8</v>
      </c>
      <c r="G29" s="9">
        <f t="shared" si="0"/>
        <v>10.24</v>
      </c>
      <c r="H29" s="5">
        <f t="shared" si="3"/>
        <v>284.44444444444446</v>
      </c>
      <c r="I29" s="10">
        <f t="shared" si="1"/>
        <v>3.4133333333333336</v>
      </c>
      <c r="J29" s="63"/>
    </row>
    <row r="30" spans="1:10" s="16" customFormat="1" ht="15.75" customHeight="1" x14ac:dyDescent="0.2">
      <c r="A30" s="11"/>
      <c r="B30" s="19" t="s">
        <v>11</v>
      </c>
      <c r="C30" s="19" t="s">
        <v>10</v>
      </c>
      <c r="D30" s="7" t="s">
        <v>88</v>
      </c>
      <c r="E30" s="12" t="s">
        <v>46</v>
      </c>
      <c r="F30" s="93">
        <v>15.65</v>
      </c>
      <c r="G30" s="9">
        <f t="shared" si="0"/>
        <v>12.52</v>
      </c>
      <c r="H30" s="5">
        <f t="shared" si="3"/>
        <v>347.77777777777777</v>
      </c>
      <c r="I30" s="10">
        <f t="shared" si="1"/>
        <v>4.1733333333333329</v>
      </c>
      <c r="J30" s="63"/>
    </row>
    <row r="31" spans="1:10" s="16" customFormat="1" ht="15.75" customHeight="1" x14ac:dyDescent="0.2">
      <c r="A31" s="11"/>
      <c r="B31" s="19" t="s">
        <v>11</v>
      </c>
      <c r="C31" s="19" t="s">
        <v>10</v>
      </c>
      <c r="D31" s="7" t="s">
        <v>88</v>
      </c>
      <c r="E31" s="12" t="s">
        <v>42</v>
      </c>
      <c r="F31" s="94">
        <v>19.8</v>
      </c>
      <c r="G31" s="9">
        <f t="shared" si="0"/>
        <v>15.84</v>
      </c>
      <c r="H31" s="5">
        <f t="shared" si="3"/>
        <v>440.00000000000006</v>
      </c>
      <c r="I31" s="10">
        <f t="shared" si="1"/>
        <v>5.28</v>
      </c>
      <c r="J31" s="63"/>
    </row>
    <row r="32" spans="1:10" s="16" customFormat="1" ht="15.75" customHeight="1" x14ac:dyDescent="0.2">
      <c r="A32" s="11"/>
      <c r="B32" s="19" t="s">
        <v>11</v>
      </c>
      <c r="C32" s="19" t="s">
        <v>10</v>
      </c>
      <c r="D32" s="7" t="s">
        <v>90</v>
      </c>
      <c r="E32" s="12" t="s">
        <v>240</v>
      </c>
      <c r="F32" s="93">
        <v>15.65</v>
      </c>
      <c r="G32" s="9">
        <f t="shared" si="0"/>
        <v>12.52</v>
      </c>
      <c r="H32" s="5">
        <f t="shared" si="3"/>
        <v>347.77777777777777</v>
      </c>
      <c r="I32" s="10">
        <f t="shared" si="1"/>
        <v>4.1733333333333329</v>
      </c>
      <c r="J32" s="63"/>
    </row>
    <row r="33" spans="1:10" s="16" customFormat="1" ht="15.75" customHeight="1" x14ac:dyDescent="0.2">
      <c r="A33" s="11"/>
      <c r="B33" s="19" t="s">
        <v>11</v>
      </c>
      <c r="C33" s="19" t="s">
        <v>10</v>
      </c>
      <c r="D33" s="7" t="s">
        <v>90</v>
      </c>
      <c r="E33" s="12" t="s">
        <v>42</v>
      </c>
      <c r="F33" s="94">
        <v>20.6</v>
      </c>
      <c r="G33" s="9">
        <f t="shared" si="0"/>
        <v>16.48</v>
      </c>
      <c r="H33" s="5">
        <f t="shared" si="3"/>
        <v>457.77777777777783</v>
      </c>
      <c r="I33" s="10">
        <f t="shared" si="1"/>
        <v>5.4933333333333332</v>
      </c>
      <c r="J33" s="63"/>
    </row>
    <row r="34" spans="1:10" s="16" customFormat="1" ht="15.75" customHeight="1" x14ac:dyDescent="0.2">
      <c r="A34" s="11"/>
      <c r="B34" s="19" t="s">
        <v>11</v>
      </c>
      <c r="C34" s="19" t="s">
        <v>10</v>
      </c>
      <c r="D34" s="7" t="s">
        <v>101</v>
      </c>
      <c r="E34" s="12" t="s">
        <v>116</v>
      </c>
      <c r="F34" s="93">
        <v>0</v>
      </c>
      <c r="G34" s="9">
        <f t="shared" si="0"/>
        <v>0</v>
      </c>
      <c r="H34" s="5">
        <f t="shared" si="3"/>
        <v>0</v>
      </c>
      <c r="I34" s="10">
        <f t="shared" si="1"/>
        <v>0</v>
      </c>
      <c r="J34" s="63"/>
    </row>
    <row r="35" spans="1:10" s="113" customFormat="1" ht="15.75" customHeight="1" x14ac:dyDescent="0.2">
      <c r="A35" s="107"/>
      <c r="B35" s="109" t="s">
        <v>11</v>
      </c>
      <c r="C35" s="109" t="s">
        <v>10</v>
      </c>
      <c r="D35" s="82" t="s">
        <v>344</v>
      </c>
      <c r="E35" s="115" t="s">
        <v>234</v>
      </c>
      <c r="F35" s="94">
        <v>198.5</v>
      </c>
      <c r="G35" s="83">
        <f t="shared" si="0"/>
        <v>158.80000000000001</v>
      </c>
      <c r="H35" s="110">
        <f t="shared" si="3"/>
        <v>4411.1111111111113</v>
      </c>
      <c r="I35" s="111">
        <f t="shared" si="1"/>
        <v>52.933333333333337</v>
      </c>
      <c r="J35" s="112"/>
    </row>
    <row r="36" spans="1:10" s="16" customFormat="1" ht="15.75" customHeight="1" x14ac:dyDescent="0.2">
      <c r="A36" s="11"/>
      <c r="B36" s="19" t="s">
        <v>11</v>
      </c>
      <c r="C36" s="19" t="s">
        <v>10</v>
      </c>
      <c r="D36" s="7" t="s">
        <v>324</v>
      </c>
      <c r="E36" s="12" t="s">
        <v>234</v>
      </c>
      <c r="F36" s="93">
        <f>F35+7</f>
        <v>205.5</v>
      </c>
      <c r="G36" s="9">
        <f>G35+7</f>
        <v>165.8</v>
      </c>
      <c r="H36" s="5">
        <f t="shared" ref="H36:H38" si="4">G36/$I$1</f>
        <v>4605.5555555555566</v>
      </c>
      <c r="I36" s="10">
        <f t="shared" si="1"/>
        <v>55.266666666666673</v>
      </c>
      <c r="J36" s="63"/>
    </row>
    <row r="37" spans="1:10" s="16" customFormat="1" ht="15.75" customHeight="1" x14ac:dyDescent="0.2">
      <c r="A37" s="11"/>
      <c r="B37" s="19" t="s">
        <v>11</v>
      </c>
      <c r="C37" s="19" t="s">
        <v>10</v>
      </c>
      <c r="D37" s="7" t="s">
        <v>347</v>
      </c>
      <c r="E37" s="12" t="s">
        <v>234</v>
      </c>
      <c r="F37" s="93">
        <f>F35+4</f>
        <v>202.5</v>
      </c>
      <c r="G37" s="9">
        <f>G35+4</f>
        <v>162.80000000000001</v>
      </c>
      <c r="H37" s="5">
        <f t="shared" si="4"/>
        <v>4522.2222222222226</v>
      </c>
      <c r="I37" s="10">
        <f t="shared" si="1"/>
        <v>54.266666666666673</v>
      </c>
      <c r="J37" s="63"/>
    </row>
    <row r="38" spans="1:10" s="113" customFormat="1" ht="15.75" customHeight="1" x14ac:dyDescent="0.2">
      <c r="A38" s="107"/>
      <c r="B38" s="109" t="s">
        <v>11</v>
      </c>
      <c r="C38" s="109" t="s">
        <v>10</v>
      </c>
      <c r="D38" s="82" t="s">
        <v>344</v>
      </c>
      <c r="E38" s="115" t="s">
        <v>237</v>
      </c>
      <c r="F38" s="94">
        <v>220.5</v>
      </c>
      <c r="G38" s="83">
        <f>F38/1.25</f>
        <v>176.4</v>
      </c>
      <c r="H38" s="110">
        <f t="shared" si="4"/>
        <v>4900.0000000000009</v>
      </c>
      <c r="I38" s="111"/>
      <c r="J38" s="112"/>
    </row>
    <row r="39" spans="1:10" s="16" customFormat="1" ht="15.75" customHeight="1" x14ac:dyDescent="0.2">
      <c r="A39" s="11"/>
      <c r="B39" s="19" t="s">
        <v>11</v>
      </c>
      <c r="C39" s="19" t="s">
        <v>10</v>
      </c>
      <c r="D39" s="7" t="s">
        <v>324</v>
      </c>
      <c r="E39" s="12" t="s">
        <v>237</v>
      </c>
      <c r="F39" s="93">
        <f>F38+7</f>
        <v>227.5</v>
      </c>
      <c r="G39" s="9">
        <f>G38+7</f>
        <v>183.4</v>
      </c>
      <c r="H39" s="5">
        <f t="shared" ref="H39:H50" si="5">G39/$I$1</f>
        <v>5094.4444444444453</v>
      </c>
      <c r="I39" s="10">
        <f t="shared" si="1"/>
        <v>61.133333333333333</v>
      </c>
      <c r="J39" s="63"/>
    </row>
    <row r="40" spans="1:10" s="16" customFormat="1" ht="15.75" customHeight="1" x14ac:dyDescent="0.2">
      <c r="A40" s="11"/>
      <c r="B40" s="19" t="s">
        <v>11</v>
      </c>
      <c r="C40" s="19" t="s">
        <v>10</v>
      </c>
      <c r="D40" s="7" t="s">
        <v>347</v>
      </c>
      <c r="E40" s="12" t="s">
        <v>237</v>
      </c>
      <c r="F40" s="93">
        <f>F38+4</f>
        <v>224.5</v>
      </c>
      <c r="G40" s="9">
        <f>G38+4</f>
        <v>180.4</v>
      </c>
      <c r="H40" s="5">
        <f t="shared" si="5"/>
        <v>5011.1111111111113</v>
      </c>
      <c r="I40" s="10">
        <f t="shared" si="1"/>
        <v>60.133333333333333</v>
      </c>
      <c r="J40" s="63"/>
    </row>
    <row r="41" spans="1:10" s="16" customFormat="1" ht="15.75" customHeight="1" x14ac:dyDescent="0.2">
      <c r="A41" s="11">
        <v>4</v>
      </c>
      <c r="B41" s="19" t="s">
        <v>86</v>
      </c>
      <c r="C41" s="19" t="s">
        <v>12</v>
      </c>
      <c r="D41" s="7" t="s">
        <v>88</v>
      </c>
      <c r="E41" s="12" t="s">
        <v>116</v>
      </c>
      <c r="F41" s="93">
        <v>15.65</v>
      </c>
      <c r="G41" s="9">
        <f t="shared" si="0"/>
        <v>12.52</v>
      </c>
      <c r="H41" s="5">
        <f t="shared" si="5"/>
        <v>347.77777777777777</v>
      </c>
      <c r="I41" s="10">
        <f t="shared" si="1"/>
        <v>4.1733333333333329</v>
      </c>
      <c r="J41" s="63"/>
    </row>
    <row r="42" spans="1:10" s="16" customFormat="1" ht="15.75" customHeight="1" x14ac:dyDescent="0.2">
      <c r="A42" s="11">
        <v>5</v>
      </c>
      <c r="B42" s="19" t="s">
        <v>203</v>
      </c>
      <c r="C42" s="19" t="s">
        <v>202</v>
      </c>
      <c r="D42" s="7" t="s">
        <v>88</v>
      </c>
      <c r="E42" s="12" t="s">
        <v>116</v>
      </c>
      <c r="F42" s="93">
        <v>0</v>
      </c>
      <c r="G42" s="9">
        <f t="shared" si="0"/>
        <v>0</v>
      </c>
      <c r="H42" s="5">
        <f t="shared" si="5"/>
        <v>0</v>
      </c>
      <c r="I42" s="10">
        <f t="shared" si="1"/>
        <v>0</v>
      </c>
      <c r="J42" s="63"/>
    </row>
    <row r="43" spans="1:10" s="16" customFormat="1" ht="15.75" customHeight="1" x14ac:dyDescent="0.2">
      <c r="A43" s="11"/>
      <c r="B43" s="19" t="s">
        <v>203</v>
      </c>
      <c r="C43" s="19" t="s">
        <v>202</v>
      </c>
      <c r="D43" s="7" t="s">
        <v>88</v>
      </c>
      <c r="E43" s="12" t="s">
        <v>46</v>
      </c>
      <c r="F43" s="93">
        <v>0</v>
      </c>
      <c r="G43" s="9">
        <f t="shared" si="0"/>
        <v>0</v>
      </c>
      <c r="H43" s="5">
        <f t="shared" si="5"/>
        <v>0</v>
      </c>
      <c r="I43" s="10">
        <f t="shared" si="1"/>
        <v>0</v>
      </c>
      <c r="J43" s="63"/>
    </row>
    <row r="44" spans="1:10" s="16" customFormat="1" ht="15.75" customHeight="1" x14ac:dyDescent="0.2">
      <c r="A44" s="11"/>
      <c r="B44" s="19" t="s">
        <v>203</v>
      </c>
      <c r="C44" s="19" t="s">
        <v>202</v>
      </c>
      <c r="D44" s="7" t="s">
        <v>88</v>
      </c>
      <c r="E44" s="12" t="s">
        <v>42</v>
      </c>
      <c r="F44" s="93">
        <v>0</v>
      </c>
      <c r="G44" s="9">
        <f t="shared" si="0"/>
        <v>0</v>
      </c>
      <c r="H44" s="5">
        <f t="shared" si="5"/>
        <v>0</v>
      </c>
      <c r="I44" s="10">
        <f t="shared" si="1"/>
        <v>0</v>
      </c>
      <c r="J44" s="63"/>
    </row>
    <row r="45" spans="1:10" s="16" customFormat="1" ht="15.75" customHeight="1" x14ac:dyDescent="0.2">
      <c r="A45" s="11"/>
      <c r="B45" s="19" t="s">
        <v>203</v>
      </c>
      <c r="C45" s="19" t="s">
        <v>202</v>
      </c>
      <c r="D45" s="7" t="s">
        <v>88</v>
      </c>
      <c r="E45" s="12" t="s">
        <v>190</v>
      </c>
      <c r="F45" s="93">
        <v>0</v>
      </c>
      <c r="G45" s="9">
        <f t="shared" si="0"/>
        <v>0</v>
      </c>
      <c r="H45" s="5">
        <f t="shared" si="5"/>
        <v>0</v>
      </c>
      <c r="I45" s="10">
        <f t="shared" si="1"/>
        <v>0</v>
      </c>
      <c r="J45" s="63"/>
    </row>
    <row r="46" spans="1:10" s="16" customFormat="1" ht="15.75" customHeight="1" x14ac:dyDescent="0.2">
      <c r="A46" s="11">
        <v>6</v>
      </c>
      <c r="B46" s="19" t="s">
        <v>52</v>
      </c>
      <c r="C46" s="19" t="s">
        <v>53</v>
      </c>
      <c r="D46" s="7" t="s">
        <v>88</v>
      </c>
      <c r="E46" s="12" t="s">
        <v>116</v>
      </c>
      <c r="F46" s="93">
        <v>15.65</v>
      </c>
      <c r="G46" s="9">
        <f t="shared" si="0"/>
        <v>12.52</v>
      </c>
      <c r="H46" s="5">
        <f t="shared" si="5"/>
        <v>347.77777777777777</v>
      </c>
      <c r="I46" s="10">
        <f t="shared" si="1"/>
        <v>4.1733333333333329</v>
      </c>
      <c r="J46" s="63"/>
    </row>
    <row r="47" spans="1:10" s="16" customFormat="1" ht="15.75" customHeight="1" x14ac:dyDescent="0.2">
      <c r="A47" s="13"/>
      <c r="B47" s="19" t="s">
        <v>52</v>
      </c>
      <c r="C47" s="19" t="s">
        <v>53</v>
      </c>
      <c r="D47" s="7" t="s">
        <v>324</v>
      </c>
      <c r="E47" s="12"/>
      <c r="F47" s="94">
        <v>0</v>
      </c>
      <c r="G47" s="9">
        <v>0</v>
      </c>
      <c r="H47" s="5">
        <f t="shared" si="5"/>
        <v>0</v>
      </c>
      <c r="I47" s="10">
        <f t="shared" si="1"/>
        <v>0</v>
      </c>
      <c r="J47" s="63"/>
    </row>
    <row r="48" spans="1:10" s="16" customFormat="1" ht="15.75" customHeight="1" x14ac:dyDescent="0.2">
      <c r="A48" s="13"/>
      <c r="B48" s="19" t="s">
        <v>52</v>
      </c>
      <c r="C48" s="19" t="s">
        <v>53</v>
      </c>
      <c r="D48" s="7" t="s">
        <v>347</v>
      </c>
      <c r="E48" s="12"/>
      <c r="F48" s="94">
        <v>0</v>
      </c>
      <c r="G48" s="9">
        <v>0</v>
      </c>
      <c r="H48" s="5">
        <f t="shared" si="5"/>
        <v>0</v>
      </c>
      <c r="I48" s="10">
        <f t="shared" si="1"/>
        <v>0</v>
      </c>
      <c r="J48" s="63"/>
    </row>
    <row r="49" spans="1:10" s="16" customFormat="1" ht="15.75" customHeight="1" x14ac:dyDescent="0.2">
      <c r="A49" s="13">
        <v>7</v>
      </c>
      <c r="B49" s="19" t="s">
        <v>66</v>
      </c>
      <c r="C49" s="19" t="s">
        <v>65</v>
      </c>
      <c r="D49" s="7" t="s">
        <v>89</v>
      </c>
      <c r="E49" s="8" t="s">
        <v>193</v>
      </c>
      <c r="F49" s="94">
        <v>0</v>
      </c>
      <c r="G49" s="9">
        <v>0</v>
      </c>
      <c r="H49" s="5">
        <f t="shared" si="5"/>
        <v>0</v>
      </c>
      <c r="I49" s="10">
        <f t="shared" si="1"/>
        <v>0</v>
      </c>
      <c r="J49" s="63"/>
    </row>
    <row r="50" spans="1:10" s="16" customFormat="1" ht="15.75" customHeight="1" x14ac:dyDescent="0.2">
      <c r="A50" s="13"/>
      <c r="B50" s="19" t="s">
        <v>66</v>
      </c>
      <c r="C50" s="19" t="s">
        <v>342</v>
      </c>
      <c r="D50" s="7" t="s">
        <v>88</v>
      </c>
      <c r="E50" s="12" t="s">
        <v>116</v>
      </c>
      <c r="F50" s="94">
        <v>10.199999999999999</v>
      </c>
      <c r="G50" s="83">
        <f t="shared" ref="G50:G70" si="6">F50/1.25</f>
        <v>8.16</v>
      </c>
      <c r="H50" s="5">
        <f t="shared" si="5"/>
        <v>226.66666666666669</v>
      </c>
      <c r="I50" s="10">
        <f t="shared" si="1"/>
        <v>2.72</v>
      </c>
      <c r="J50" s="63"/>
    </row>
    <row r="51" spans="1:10" s="16" customFormat="1" ht="15.75" customHeight="1" x14ac:dyDescent="0.2">
      <c r="A51" s="13"/>
      <c r="B51" s="19" t="s">
        <v>66</v>
      </c>
      <c r="C51" s="19" t="s">
        <v>342</v>
      </c>
      <c r="D51" s="7" t="s">
        <v>88</v>
      </c>
      <c r="E51" s="12" t="s">
        <v>46</v>
      </c>
      <c r="F51" s="94">
        <v>12.6</v>
      </c>
      <c r="G51" s="83">
        <f t="shared" si="6"/>
        <v>10.08</v>
      </c>
      <c r="H51" s="5">
        <f t="shared" ref="H51:H57" si="7">G51/$I$1</f>
        <v>280</v>
      </c>
      <c r="I51" s="10">
        <f t="shared" si="1"/>
        <v>3.36</v>
      </c>
      <c r="J51" s="63"/>
    </row>
    <row r="52" spans="1:10" s="16" customFormat="1" ht="15.75" customHeight="1" x14ac:dyDescent="0.2">
      <c r="A52" s="13"/>
      <c r="B52" s="19" t="s">
        <v>66</v>
      </c>
      <c r="C52" s="19" t="s">
        <v>342</v>
      </c>
      <c r="D52" s="7" t="s">
        <v>88</v>
      </c>
      <c r="E52" s="12" t="s">
        <v>42</v>
      </c>
      <c r="F52" s="94">
        <v>15.9</v>
      </c>
      <c r="G52" s="83">
        <f t="shared" si="6"/>
        <v>12.72</v>
      </c>
      <c r="H52" s="5">
        <f t="shared" si="7"/>
        <v>353.33333333333337</v>
      </c>
      <c r="I52" s="10">
        <f t="shared" si="1"/>
        <v>4.24</v>
      </c>
      <c r="J52" s="63"/>
    </row>
    <row r="53" spans="1:10" s="16" customFormat="1" ht="15.75" customHeight="1" x14ac:dyDescent="0.2">
      <c r="A53" s="13"/>
      <c r="B53" s="19" t="s">
        <v>66</v>
      </c>
      <c r="C53" s="19" t="s">
        <v>342</v>
      </c>
      <c r="D53" s="7" t="s">
        <v>88</v>
      </c>
      <c r="E53" s="12" t="s">
        <v>190</v>
      </c>
      <c r="F53" s="94">
        <v>19.2</v>
      </c>
      <c r="G53" s="83">
        <f t="shared" si="6"/>
        <v>15.36</v>
      </c>
      <c r="H53" s="5">
        <f t="shared" si="7"/>
        <v>426.66666666666669</v>
      </c>
      <c r="I53" s="10">
        <f t="shared" si="1"/>
        <v>5.12</v>
      </c>
      <c r="J53" s="63"/>
    </row>
    <row r="54" spans="1:10" s="16" customFormat="1" ht="15.75" customHeight="1" x14ac:dyDescent="0.2">
      <c r="A54" s="13"/>
      <c r="B54" s="19" t="s">
        <v>66</v>
      </c>
      <c r="C54" s="19" t="s">
        <v>345</v>
      </c>
      <c r="D54" s="7" t="s">
        <v>344</v>
      </c>
      <c r="E54" s="12" t="s">
        <v>45</v>
      </c>
      <c r="F54" s="94">
        <v>0</v>
      </c>
      <c r="G54" s="83">
        <f t="shared" si="6"/>
        <v>0</v>
      </c>
      <c r="H54" s="5">
        <f t="shared" si="7"/>
        <v>0</v>
      </c>
      <c r="I54" s="10">
        <f t="shared" si="1"/>
        <v>0</v>
      </c>
      <c r="J54" s="63"/>
    </row>
    <row r="55" spans="1:10" s="16" customFormat="1" ht="15.75" customHeight="1" x14ac:dyDescent="0.2">
      <c r="A55" s="13"/>
      <c r="B55" s="19" t="s">
        <v>66</v>
      </c>
      <c r="C55" s="19" t="s">
        <v>65</v>
      </c>
      <c r="D55" s="7" t="s">
        <v>324</v>
      </c>
      <c r="E55" s="12" t="s">
        <v>45</v>
      </c>
      <c r="F55" s="94">
        <v>0</v>
      </c>
      <c r="G55" s="83">
        <f t="shared" si="6"/>
        <v>0</v>
      </c>
      <c r="H55" s="5">
        <f t="shared" si="7"/>
        <v>0</v>
      </c>
      <c r="I55" s="10">
        <f t="shared" si="1"/>
        <v>0</v>
      </c>
      <c r="J55" s="63"/>
    </row>
    <row r="56" spans="1:10" s="16" customFormat="1" ht="15.75" customHeight="1" x14ac:dyDescent="0.2">
      <c r="A56" s="13"/>
      <c r="B56" s="19" t="s">
        <v>66</v>
      </c>
      <c r="C56" s="19" t="s">
        <v>65</v>
      </c>
      <c r="D56" s="7" t="s">
        <v>347</v>
      </c>
      <c r="E56" s="12" t="s">
        <v>45</v>
      </c>
      <c r="F56" s="94">
        <v>0</v>
      </c>
      <c r="G56" s="83">
        <f t="shared" si="6"/>
        <v>0</v>
      </c>
      <c r="H56" s="5">
        <f t="shared" si="7"/>
        <v>0</v>
      </c>
      <c r="I56" s="10">
        <f t="shared" si="1"/>
        <v>0</v>
      </c>
      <c r="J56" s="63"/>
    </row>
    <row r="57" spans="1:10" s="16" customFormat="1" ht="15.75" customHeight="1" x14ac:dyDescent="0.2">
      <c r="A57" s="11">
        <v>8</v>
      </c>
      <c r="B57" s="19" t="s">
        <v>14</v>
      </c>
      <c r="C57" s="19" t="s">
        <v>13</v>
      </c>
      <c r="D57" s="7" t="s">
        <v>88</v>
      </c>
      <c r="E57" s="8" t="s">
        <v>116</v>
      </c>
      <c r="F57" s="93">
        <v>10.199999999999999</v>
      </c>
      <c r="G57" s="9">
        <f t="shared" si="6"/>
        <v>8.16</v>
      </c>
      <c r="H57" s="5">
        <f t="shared" si="7"/>
        <v>226.66666666666669</v>
      </c>
      <c r="I57" s="10">
        <f t="shared" si="1"/>
        <v>2.72</v>
      </c>
      <c r="J57" s="63"/>
    </row>
    <row r="58" spans="1:10" s="16" customFormat="1" ht="15.75" customHeight="1" x14ac:dyDescent="0.2">
      <c r="A58" s="11"/>
      <c r="B58" s="19" t="s">
        <v>14</v>
      </c>
      <c r="C58" s="19" t="s">
        <v>13</v>
      </c>
      <c r="D58" s="7" t="s">
        <v>90</v>
      </c>
      <c r="E58" s="12" t="s">
        <v>116</v>
      </c>
      <c r="F58" s="93">
        <v>12.8</v>
      </c>
      <c r="G58" s="9">
        <f t="shared" si="6"/>
        <v>10.24</v>
      </c>
      <c r="H58" s="5">
        <f t="shared" ref="H58:H77" si="8">G58/$I$1</f>
        <v>284.44444444444446</v>
      </c>
      <c r="I58" s="10">
        <f t="shared" si="1"/>
        <v>3.4133333333333336</v>
      </c>
      <c r="J58" s="63"/>
    </row>
    <row r="59" spans="1:10" s="16" customFormat="1" ht="15.75" customHeight="1" x14ac:dyDescent="0.2">
      <c r="A59" s="11"/>
      <c r="B59" s="19" t="s">
        <v>14</v>
      </c>
      <c r="C59" s="19" t="s">
        <v>13</v>
      </c>
      <c r="D59" s="7" t="s">
        <v>101</v>
      </c>
      <c r="E59" s="12" t="s">
        <v>192</v>
      </c>
      <c r="F59" s="93">
        <v>24.8</v>
      </c>
      <c r="G59" s="9">
        <f t="shared" si="6"/>
        <v>19.84</v>
      </c>
      <c r="H59" s="5">
        <f t="shared" si="8"/>
        <v>551.1111111111112</v>
      </c>
      <c r="I59" s="10">
        <f t="shared" si="1"/>
        <v>6.6133333333333333</v>
      </c>
      <c r="J59" s="63"/>
    </row>
    <row r="60" spans="1:10" s="113" customFormat="1" ht="15.75" customHeight="1" x14ac:dyDescent="0.2">
      <c r="A60" s="107"/>
      <c r="B60" s="109" t="s">
        <v>14</v>
      </c>
      <c r="C60" s="109" t="s">
        <v>13</v>
      </c>
      <c r="D60" s="82" t="s">
        <v>344</v>
      </c>
      <c r="E60" s="115" t="s">
        <v>45</v>
      </c>
      <c r="F60" s="94">
        <v>88.2</v>
      </c>
      <c r="G60" s="83">
        <f t="shared" si="6"/>
        <v>70.56</v>
      </c>
      <c r="H60" s="110">
        <f t="shared" si="8"/>
        <v>1960.0000000000002</v>
      </c>
      <c r="I60" s="111">
        <f t="shared" si="1"/>
        <v>23.52</v>
      </c>
      <c r="J60" s="112"/>
    </row>
    <row r="61" spans="1:10" s="16" customFormat="1" ht="15.75" customHeight="1" x14ac:dyDescent="0.2">
      <c r="A61" s="11"/>
      <c r="B61" s="19" t="s">
        <v>14</v>
      </c>
      <c r="C61" s="19" t="s">
        <v>13</v>
      </c>
      <c r="D61" s="7" t="s">
        <v>324</v>
      </c>
      <c r="E61" s="12" t="s">
        <v>45</v>
      </c>
      <c r="F61" s="93">
        <f>F60+7</f>
        <v>95.2</v>
      </c>
      <c r="G61" s="9">
        <f>G60+7</f>
        <v>77.56</v>
      </c>
      <c r="H61" s="5">
        <f t="shared" si="8"/>
        <v>2154.4444444444448</v>
      </c>
      <c r="I61" s="10">
        <f t="shared" si="1"/>
        <v>25.853333333333335</v>
      </c>
      <c r="J61" s="63"/>
    </row>
    <row r="62" spans="1:10" s="16" customFormat="1" ht="15.75" customHeight="1" x14ac:dyDescent="0.2">
      <c r="A62" s="11"/>
      <c r="B62" s="19" t="s">
        <v>14</v>
      </c>
      <c r="C62" s="19" t="s">
        <v>13</v>
      </c>
      <c r="D62" s="7" t="s">
        <v>347</v>
      </c>
      <c r="E62" s="12" t="s">
        <v>45</v>
      </c>
      <c r="F62" s="93">
        <f>F60+4</f>
        <v>92.2</v>
      </c>
      <c r="G62" s="9">
        <f>G60+4</f>
        <v>74.56</v>
      </c>
      <c r="H62" s="5">
        <f t="shared" si="8"/>
        <v>2071.1111111111113</v>
      </c>
      <c r="I62" s="10">
        <f t="shared" si="1"/>
        <v>24.853333333333335</v>
      </c>
      <c r="J62" s="63"/>
    </row>
    <row r="63" spans="1:10" s="16" customFormat="1" ht="15.75" customHeight="1" x14ac:dyDescent="0.2">
      <c r="A63" s="11"/>
      <c r="B63" s="19" t="s">
        <v>14</v>
      </c>
      <c r="C63" s="19" t="s">
        <v>13</v>
      </c>
      <c r="D63" s="7" t="s">
        <v>344</v>
      </c>
      <c r="E63" s="12" t="s">
        <v>100</v>
      </c>
      <c r="F63" s="93">
        <v>0</v>
      </c>
      <c r="G63" s="9">
        <f>F63/1.25</f>
        <v>0</v>
      </c>
      <c r="H63" s="5">
        <f t="shared" si="8"/>
        <v>0</v>
      </c>
      <c r="I63" s="10">
        <f t="shared" si="1"/>
        <v>0</v>
      </c>
      <c r="J63" s="63"/>
    </row>
    <row r="64" spans="1:10" s="16" customFormat="1" ht="15.75" customHeight="1" x14ac:dyDescent="0.2">
      <c r="A64" s="11"/>
      <c r="B64" s="19" t="s">
        <v>14</v>
      </c>
      <c r="C64" s="19" t="s">
        <v>13</v>
      </c>
      <c r="D64" s="7" t="s">
        <v>324</v>
      </c>
      <c r="E64" s="12" t="s">
        <v>100</v>
      </c>
      <c r="F64" s="94">
        <v>0</v>
      </c>
      <c r="G64" s="9">
        <f t="shared" si="6"/>
        <v>0</v>
      </c>
      <c r="H64" s="5">
        <f t="shared" si="8"/>
        <v>0</v>
      </c>
      <c r="I64" s="10">
        <f t="shared" si="1"/>
        <v>0</v>
      </c>
      <c r="J64" s="63"/>
    </row>
    <row r="65" spans="1:10" s="16" customFormat="1" ht="15.75" customHeight="1" x14ac:dyDescent="0.2">
      <c r="A65" s="11"/>
      <c r="B65" s="19" t="s">
        <v>14</v>
      </c>
      <c r="C65" s="19" t="s">
        <v>13</v>
      </c>
      <c r="D65" s="7" t="s">
        <v>325</v>
      </c>
      <c r="E65" s="12" t="s">
        <v>100</v>
      </c>
      <c r="F65" s="94">
        <v>0</v>
      </c>
      <c r="G65" s="9">
        <f t="shared" si="6"/>
        <v>0</v>
      </c>
      <c r="H65" s="5">
        <f t="shared" si="8"/>
        <v>0</v>
      </c>
      <c r="I65" s="10">
        <f t="shared" si="1"/>
        <v>0</v>
      </c>
      <c r="J65" s="63"/>
    </row>
    <row r="66" spans="1:10" s="16" customFormat="1" ht="15.75" customHeight="1" x14ac:dyDescent="0.2">
      <c r="A66" s="11"/>
      <c r="B66" s="19" t="s">
        <v>14</v>
      </c>
      <c r="C66" s="19" t="s">
        <v>230</v>
      </c>
      <c r="D66" s="7" t="s">
        <v>324</v>
      </c>
      <c r="E66" s="12" t="s">
        <v>45</v>
      </c>
      <c r="F66" s="94">
        <v>166</v>
      </c>
      <c r="G66" s="9">
        <f t="shared" si="6"/>
        <v>132.80000000000001</v>
      </c>
      <c r="H66" s="5">
        <f t="shared" si="8"/>
        <v>3688.8888888888896</v>
      </c>
      <c r="I66" s="10">
        <f t="shared" si="1"/>
        <v>44.266666666666673</v>
      </c>
      <c r="J66" s="63"/>
    </row>
    <row r="67" spans="1:10" s="16" customFormat="1" ht="15.75" customHeight="1" x14ac:dyDescent="0.2">
      <c r="A67" s="11">
        <v>9</v>
      </c>
      <c r="B67" s="19" t="s">
        <v>297</v>
      </c>
      <c r="C67" s="19" t="s">
        <v>194</v>
      </c>
      <c r="D67" s="7" t="s">
        <v>89</v>
      </c>
      <c r="E67" s="8" t="s">
        <v>193</v>
      </c>
      <c r="F67" s="93">
        <v>5.3</v>
      </c>
      <c r="G67" s="9">
        <f t="shared" si="6"/>
        <v>4.24</v>
      </c>
      <c r="H67" s="5">
        <f t="shared" si="8"/>
        <v>117.77777777777779</v>
      </c>
      <c r="I67" s="10">
        <f t="shared" si="1"/>
        <v>1.4133333333333333</v>
      </c>
      <c r="J67" s="63"/>
    </row>
    <row r="68" spans="1:10" s="16" customFormat="1" ht="15.75" customHeight="1" x14ac:dyDescent="0.2">
      <c r="A68" s="11"/>
      <c r="B68" s="19" t="s">
        <v>297</v>
      </c>
      <c r="C68" s="19" t="s">
        <v>319</v>
      </c>
      <c r="D68" s="7" t="s">
        <v>88</v>
      </c>
      <c r="E68" s="12" t="s">
        <v>116</v>
      </c>
      <c r="F68" s="93">
        <v>10.199999999999999</v>
      </c>
      <c r="G68" s="9">
        <f t="shared" si="6"/>
        <v>8.16</v>
      </c>
      <c r="H68" s="5">
        <f t="shared" si="8"/>
        <v>226.66666666666669</v>
      </c>
      <c r="I68" s="10">
        <f t="shared" si="1"/>
        <v>2.72</v>
      </c>
      <c r="J68" s="63"/>
    </row>
    <row r="69" spans="1:10" s="16" customFormat="1" ht="15.75" customHeight="1" x14ac:dyDescent="0.2">
      <c r="A69" s="11"/>
      <c r="B69" s="19" t="s">
        <v>297</v>
      </c>
      <c r="C69" s="19" t="s">
        <v>318</v>
      </c>
      <c r="D69" s="7" t="s">
        <v>101</v>
      </c>
      <c r="E69" s="12" t="s">
        <v>116</v>
      </c>
      <c r="F69" s="94">
        <v>19.8</v>
      </c>
      <c r="G69" s="9">
        <f t="shared" si="6"/>
        <v>15.84</v>
      </c>
      <c r="H69" s="5">
        <f t="shared" si="8"/>
        <v>440.00000000000006</v>
      </c>
      <c r="I69" s="10">
        <f t="shared" si="1"/>
        <v>5.28</v>
      </c>
      <c r="J69" s="63"/>
    </row>
    <row r="70" spans="1:10" s="113" customFormat="1" ht="15.75" customHeight="1" x14ac:dyDescent="0.2">
      <c r="A70" s="107"/>
      <c r="B70" s="109" t="s">
        <v>297</v>
      </c>
      <c r="C70" s="109" t="s">
        <v>346</v>
      </c>
      <c r="D70" s="82" t="s">
        <v>344</v>
      </c>
      <c r="E70" s="115" t="s">
        <v>192</v>
      </c>
      <c r="F70" s="94">
        <v>116.5</v>
      </c>
      <c r="G70" s="83">
        <f t="shared" si="6"/>
        <v>93.2</v>
      </c>
      <c r="H70" s="110">
        <f t="shared" si="8"/>
        <v>2588.8888888888891</v>
      </c>
      <c r="I70" s="111">
        <f t="shared" si="1"/>
        <v>31.066666666666666</v>
      </c>
      <c r="J70" s="112"/>
    </row>
    <row r="71" spans="1:10" s="16" customFormat="1" ht="15.75" customHeight="1" x14ac:dyDescent="0.2">
      <c r="A71" s="11"/>
      <c r="B71" s="19" t="s">
        <v>297</v>
      </c>
      <c r="C71" s="19" t="s">
        <v>195</v>
      </c>
      <c r="D71" s="7" t="s">
        <v>324</v>
      </c>
      <c r="E71" s="12" t="s">
        <v>192</v>
      </c>
      <c r="F71" s="93">
        <f>F70+7</f>
        <v>123.5</v>
      </c>
      <c r="G71" s="9">
        <f>G70+7</f>
        <v>100.2</v>
      </c>
      <c r="H71" s="5">
        <f t="shared" si="8"/>
        <v>2783.3333333333335</v>
      </c>
      <c r="I71" s="10">
        <f t="shared" si="1"/>
        <v>33.4</v>
      </c>
      <c r="J71" s="63"/>
    </row>
    <row r="72" spans="1:10" s="16" customFormat="1" ht="15.75" customHeight="1" x14ac:dyDescent="0.2">
      <c r="A72" s="11"/>
      <c r="B72" s="19" t="s">
        <v>297</v>
      </c>
      <c r="C72" s="19" t="s">
        <v>195</v>
      </c>
      <c r="D72" s="7" t="s">
        <v>347</v>
      </c>
      <c r="E72" s="12" t="s">
        <v>192</v>
      </c>
      <c r="F72" s="93">
        <f>F70+4</f>
        <v>120.5</v>
      </c>
      <c r="G72" s="9">
        <f>G70+4</f>
        <v>97.2</v>
      </c>
      <c r="H72" s="5">
        <f t="shared" si="8"/>
        <v>2700.0000000000005</v>
      </c>
      <c r="I72" s="10">
        <f t="shared" si="1"/>
        <v>32.4</v>
      </c>
      <c r="J72" s="63"/>
    </row>
    <row r="73" spans="1:10" s="16" customFormat="1" ht="15.75" customHeight="1" x14ac:dyDescent="0.2">
      <c r="A73" s="11">
        <v>10</v>
      </c>
      <c r="B73" s="50" t="s">
        <v>189</v>
      </c>
      <c r="C73" s="19" t="s">
        <v>188</v>
      </c>
      <c r="D73" s="7" t="s">
        <v>88</v>
      </c>
      <c r="E73" s="8" t="s">
        <v>232</v>
      </c>
      <c r="F73" s="93">
        <v>30.3</v>
      </c>
      <c r="G73" s="9">
        <f t="shared" ref="G73:G77" si="9">F73/1.25</f>
        <v>24.240000000000002</v>
      </c>
      <c r="H73" s="5">
        <f t="shared" si="8"/>
        <v>673.33333333333348</v>
      </c>
      <c r="I73" s="10">
        <f t="shared" ref="I73:I77" si="10">G73/$G$1</f>
        <v>8.08</v>
      </c>
      <c r="J73" s="63"/>
    </row>
    <row r="74" spans="1:10" s="16" customFormat="1" ht="15.75" customHeight="1" x14ac:dyDescent="0.2">
      <c r="A74" s="11">
        <v>11</v>
      </c>
      <c r="B74" s="19" t="s">
        <v>280</v>
      </c>
      <c r="C74" s="19" t="s">
        <v>279</v>
      </c>
      <c r="D74" s="7" t="s">
        <v>88</v>
      </c>
      <c r="E74" s="8" t="s">
        <v>116</v>
      </c>
      <c r="F74" s="94">
        <v>15.65</v>
      </c>
      <c r="G74" s="9">
        <f t="shared" si="9"/>
        <v>12.52</v>
      </c>
      <c r="H74" s="5">
        <f t="shared" si="8"/>
        <v>347.77777777777777</v>
      </c>
      <c r="I74" s="10">
        <f t="shared" si="10"/>
        <v>4.1733333333333329</v>
      </c>
      <c r="J74" s="63"/>
    </row>
    <row r="75" spans="1:10" s="16" customFormat="1" ht="15.75" customHeight="1" x14ac:dyDescent="0.2">
      <c r="A75" s="11"/>
      <c r="B75" s="19" t="s">
        <v>280</v>
      </c>
      <c r="C75" s="19" t="s">
        <v>279</v>
      </c>
      <c r="D75" s="7" t="s">
        <v>243</v>
      </c>
      <c r="E75" s="8" t="s">
        <v>46</v>
      </c>
      <c r="F75" s="94">
        <v>20.6</v>
      </c>
      <c r="G75" s="9">
        <f t="shared" si="9"/>
        <v>16.48</v>
      </c>
      <c r="H75" s="5">
        <f t="shared" si="8"/>
        <v>457.77777777777783</v>
      </c>
      <c r="I75" s="10">
        <f t="shared" si="10"/>
        <v>5.4933333333333332</v>
      </c>
      <c r="J75" s="63"/>
    </row>
    <row r="76" spans="1:10" s="16" customFormat="1" ht="15.75" customHeight="1" x14ac:dyDescent="0.2">
      <c r="A76" s="11">
        <v>12</v>
      </c>
      <c r="B76" s="19" t="s">
        <v>302</v>
      </c>
      <c r="C76" s="19" t="s">
        <v>303</v>
      </c>
      <c r="D76" s="7" t="s">
        <v>243</v>
      </c>
      <c r="E76" s="8" t="s">
        <v>116</v>
      </c>
      <c r="F76" s="94">
        <v>15.65</v>
      </c>
      <c r="G76" s="9">
        <f t="shared" si="9"/>
        <v>12.52</v>
      </c>
      <c r="H76" s="5">
        <f t="shared" si="8"/>
        <v>347.77777777777777</v>
      </c>
      <c r="I76" s="10">
        <f t="shared" si="10"/>
        <v>4.1733333333333329</v>
      </c>
      <c r="J76" s="63"/>
    </row>
    <row r="77" spans="1:10" s="16" customFormat="1" ht="15.75" customHeight="1" x14ac:dyDescent="0.2">
      <c r="A77" s="11"/>
      <c r="B77" s="19" t="s">
        <v>302</v>
      </c>
      <c r="C77" s="19" t="s">
        <v>303</v>
      </c>
      <c r="D77" s="7" t="s">
        <v>243</v>
      </c>
      <c r="E77" s="8" t="s">
        <v>46</v>
      </c>
      <c r="F77" s="94">
        <v>20.6</v>
      </c>
      <c r="G77" s="9">
        <f t="shared" si="9"/>
        <v>16.48</v>
      </c>
      <c r="H77" s="5">
        <f t="shared" si="8"/>
        <v>457.77777777777783</v>
      </c>
      <c r="I77" s="10">
        <f t="shared" si="10"/>
        <v>5.4933333333333332</v>
      </c>
      <c r="J77" s="63"/>
    </row>
    <row r="78" spans="1:10" s="16" customFormat="1" ht="15.75" customHeight="1" x14ac:dyDescent="0.2">
      <c r="A78" s="11"/>
      <c r="B78" s="190" t="s">
        <v>26</v>
      </c>
      <c r="C78" s="191"/>
      <c r="D78" s="7"/>
      <c r="E78" s="7"/>
      <c r="F78" s="93"/>
      <c r="G78" s="9"/>
      <c r="H78" s="5"/>
      <c r="I78" s="10"/>
      <c r="J78" s="63"/>
    </row>
    <row r="79" spans="1:10" s="16" customFormat="1" ht="15.75" customHeight="1" x14ac:dyDescent="0.2">
      <c r="A79" s="11">
        <v>1</v>
      </c>
      <c r="B79" s="19" t="s">
        <v>16</v>
      </c>
      <c r="C79" s="19" t="s">
        <v>15</v>
      </c>
      <c r="D79" s="55" t="s">
        <v>235</v>
      </c>
      <c r="E79" s="92" t="s">
        <v>122</v>
      </c>
      <c r="F79" s="93">
        <v>0</v>
      </c>
      <c r="G79" s="9">
        <f t="shared" ref="G79:G136" si="11">F79/1.25</f>
        <v>0</v>
      </c>
      <c r="H79" s="5">
        <f t="shared" ref="H79:H86" si="12">G79/$I$1</f>
        <v>0</v>
      </c>
      <c r="I79" s="10">
        <f t="shared" ref="I79:I136" si="13">G79/$G$1</f>
        <v>0</v>
      </c>
      <c r="J79" s="63"/>
    </row>
    <row r="80" spans="1:10" s="16" customFormat="1" ht="15.75" customHeight="1" x14ac:dyDescent="0.2">
      <c r="A80" s="11"/>
      <c r="B80" s="19" t="s">
        <v>16</v>
      </c>
      <c r="C80" s="19" t="s">
        <v>15</v>
      </c>
      <c r="D80" s="55" t="s">
        <v>324</v>
      </c>
      <c r="E80" s="92"/>
      <c r="F80" s="93">
        <v>0</v>
      </c>
      <c r="G80" s="9">
        <f t="shared" si="11"/>
        <v>0</v>
      </c>
      <c r="H80" s="5">
        <f t="shared" si="12"/>
        <v>0</v>
      </c>
      <c r="I80" s="10">
        <f t="shared" si="13"/>
        <v>0</v>
      </c>
      <c r="J80" s="63"/>
    </row>
    <row r="81" spans="1:10" s="16" customFormat="1" ht="15.75" customHeight="1" x14ac:dyDescent="0.2">
      <c r="A81" s="11"/>
      <c r="B81" s="19" t="s">
        <v>16</v>
      </c>
      <c r="C81" s="19" t="s">
        <v>293</v>
      </c>
      <c r="D81" s="55" t="s">
        <v>326</v>
      </c>
      <c r="E81" s="91" t="s">
        <v>121</v>
      </c>
      <c r="F81" s="94">
        <v>325</v>
      </c>
      <c r="G81" s="9">
        <v>260</v>
      </c>
      <c r="H81" s="5">
        <f t="shared" si="12"/>
        <v>7222.2222222222226</v>
      </c>
      <c r="I81" s="10">
        <f t="shared" si="13"/>
        <v>86.666666666666671</v>
      </c>
      <c r="J81" s="63"/>
    </row>
    <row r="82" spans="1:10" s="16" customFormat="1" ht="15.75" customHeight="1" x14ac:dyDescent="0.2">
      <c r="A82" s="11"/>
      <c r="B82" s="19" t="s">
        <v>16</v>
      </c>
      <c r="C82" s="19" t="s">
        <v>293</v>
      </c>
      <c r="D82" s="55" t="s">
        <v>327</v>
      </c>
      <c r="E82" s="91" t="s">
        <v>121</v>
      </c>
      <c r="F82" s="94">
        <v>325</v>
      </c>
      <c r="G82" s="9">
        <v>260</v>
      </c>
      <c r="H82" s="5">
        <f t="shared" si="12"/>
        <v>7222.2222222222226</v>
      </c>
      <c r="I82" s="10">
        <f t="shared" si="13"/>
        <v>86.666666666666671</v>
      </c>
      <c r="J82" s="63"/>
    </row>
    <row r="83" spans="1:10" s="16" customFormat="1" ht="15.75" customHeight="1" x14ac:dyDescent="0.2">
      <c r="A83" s="11">
        <v>2</v>
      </c>
      <c r="B83" s="19" t="s">
        <v>22</v>
      </c>
      <c r="C83" s="19" t="s">
        <v>21</v>
      </c>
      <c r="D83" s="7" t="s">
        <v>89</v>
      </c>
      <c r="E83" s="8" t="s">
        <v>232</v>
      </c>
      <c r="F83" s="93">
        <v>0</v>
      </c>
      <c r="G83" s="9">
        <f t="shared" si="11"/>
        <v>0</v>
      </c>
      <c r="H83" s="5">
        <f t="shared" si="12"/>
        <v>0</v>
      </c>
      <c r="I83" s="10">
        <f t="shared" si="13"/>
        <v>0</v>
      </c>
      <c r="J83" s="63"/>
    </row>
    <row r="84" spans="1:10" s="16" customFormat="1" ht="15.75" customHeight="1" x14ac:dyDescent="0.2">
      <c r="A84" s="11"/>
      <c r="B84" s="19" t="s">
        <v>22</v>
      </c>
      <c r="C84" s="19" t="s">
        <v>21</v>
      </c>
      <c r="D84" s="7" t="s">
        <v>88</v>
      </c>
      <c r="E84" s="90" t="s">
        <v>38</v>
      </c>
      <c r="F84" s="93">
        <v>0</v>
      </c>
      <c r="G84" s="9">
        <f t="shared" si="11"/>
        <v>0</v>
      </c>
      <c r="H84" s="5">
        <f t="shared" si="12"/>
        <v>0</v>
      </c>
      <c r="I84" s="10">
        <f t="shared" si="13"/>
        <v>0</v>
      </c>
      <c r="J84" s="63"/>
    </row>
    <row r="85" spans="1:10" s="16" customFormat="1" ht="15.75" customHeight="1" x14ac:dyDescent="0.2">
      <c r="A85" s="11"/>
      <c r="B85" s="19" t="s">
        <v>22</v>
      </c>
      <c r="C85" s="19" t="s">
        <v>21</v>
      </c>
      <c r="D85" s="7" t="s">
        <v>90</v>
      </c>
      <c r="E85" s="90" t="s">
        <v>48</v>
      </c>
      <c r="F85" s="93">
        <v>0</v>
      </c>
      <c r="G85" s="9">
        <f t="shared" si="11"/>
        <v>0</v>
      </c>
      <c r="H85" s="5">
        <f t="shared" si="12"/>
        <v>0</v>
      </c>
      <c r="I85" s="10">
        <f t="shared" si="13"/>
        <v>0</v>
      </c>
      <c r="J85" s="63"/>
    </row>
    <row r="86" spans="1:10" s="16" customFormat="1" ht="15.75" customHeight="1" x14ac:dyDescent="0.2">
      <c r="A86" s="11"/>
      <c r="B86" s="19" t="s">
        <v>22</v>
      </c>
      <c r="C86" s="19" t="s">
        <v>21</v>
      </c>
      <c r="D86" s="7" t="s">
        <v>101</v>
      </c>
      <c r="E86" s="7" t="s">
        <v>48</v>
      </c>
      <c r="F86" s="93">
        <v>0</v>
      </c>
      <c r="G86" s="9">
        <f t="shared" si="11"/>
        <v>0</v>
      </c>
      <c r="H86" s="5">
        <f t="shared" si="12"/>
        <v>0</v>
      </c>
      <c r="I86" s="10">
        <f t="shared" si="13"/>
        <v>0</v>
      </c>
      <c r="J86" s="63"/>
    </row>
    <row r="87" spans="1:10" s="16" customFormat="1" ht="15.75" customHeight="1" x14ac:dyDescent="0.2">
      <c r="A87" s="11">
        <v>3</v>
      </c>
      <c r="B87" s="19" t="s">
        <v>5</v>
      </c>
      <c r="C87" s="19" t="s">
        <v>17</v>
      </c>
      <c r="D87" s="7" t="s">
        <v>89</v>
      </c>
      <c r="E87" s="8" t="s">
        <v>232</v>
      </c>
      <c r="F87" s="93">
        <v>0</v>
      </c>
      <c r="G87" s="9">
        <f t="shared" si="11"/>
        <v>0</v>
      </c>
      <c r="H87" s="5">
        <f>G87/$I$1</f>
        <v>0</v>
      </c>
      <c r="I87" s="10">
        <f t="shared" si="13"/>
        <v>0</v>
      </c>
      <c r="J87" s="63"/>
    </row>
    <row r="88" spans="1:10" s="16" customFormat="1" ht="15.75" customHeight="1" x14ac:dyDescent="0.2">
      <c r="A88" s="11"/>
      <c r="B88" s="19" t="s">
        <v>5</v>
      </c>
      <c r="C88" s="19" t="s">
        <v>17</v>
      </c>
      <c r="D88" s="7" t="s">
        <v>243</v>
      </c>
      <c r="E88" s="8" t="s">
        <v>193</v>
      </c>
      <c r="F88" s="93">
        <v>12.8</v>
      </c>
      <c r="G88" s="9">
        <f t="shared" si="11"/>
        <v>10.24</v>
      </c>
      <c r="H88" s="5">
        <f>G88/$I$1</f>
        <v>284.44444444444446</v>
      </c>
      <c r="I88" s="10">
        <f t="shared" si="13"/>
        <v>3.4133333333333336</v>
      </c>
      <c r="J88" s="63"/>
    </row>
    <row r="89" spans="1:10" s="16" customFormat="1" ht="15.75" customHeight="1" x14ac:dyDescent="0.2">
      <c r="A89" s="11"/>
      <c r="B89" s="19" t="s">
        <v>5</v>
      </c>
      <c r="C89" s="19" t="s">
        <v>17</v>
      </c>
      <c r="D89" s="7" t="s">
        <v>103</v>
      </c>
      <c r="E89" s="8" t="s">
        <v>116</v>
      </c>
      <c r="F89" s="93">
        <v>24.8</v>
      </c>
      <c r="G89" s="9">
        <f t="shared" ref="G89" si="14">F89/1.25</f>
        <v>19.84</v>
      </c>
      <c r="H89" s="5">
        <f>G89/$I$1</f>
        <v>551.1111111111112</v>
      </c>
      <c r="I89" s="10">
        <f t="shared" ref="I89:I91" si="15">G89/$G$1</f>
        <v>6.6133333333333333</v>
      </c>
      <c r="J89" s="63"/>
    </row>
    <row r="90" spans="1:10" s="16" customFormat="1" ht="15.75" customHeight="1" x14ac:dyDescent="0.2">
      <c r="A90" s="11"/>
      <c r="B90" s="19" t="s">
        <v>5</v>
      </c>
      <c r="C90" s="19" t="s">
        <v>282</v>
      </c>
      <c r="D90" s="55" t="s">
        <v>324</v>
      </c>
      <c r="E90" s="84" t="s">
        <v>192</v>
      </c>
      <c r="F90" s="93">
        <v>203.2</v>
      </c>
      <c r="G90" s="9">
        <f t="shared" si="11"/>
        <v>162.56</v>
      </c>
      <c r="H90" s="5">
        <f>G90/$I$1</f>
        <v>4515.5555555555557</v>
      </c>
      <c r="I90" s="10">
        <f t="shared" si="15"/>
        <v>54.186666666666667</v>
      </c>
      <c r="J90" s="63"/>
    </row>
    <row r="91" spans="1:10" s="16" customFormat="1" ht="15.75" customHeight="1" x14ac:dyDescent="0.2">
      <c r="A91" s="11"/>
      <c r="B91" s="19" t="s">
        <v>298</v>
      </c>
      <c r="C91" s="19" t="s">
        <v>299</v>
      </c>
      <c r="D91" s="55" t="s">
        <v>324</v>
      </c>
      <c r="E91" s="84" t="s">
        <v>190</v>
      </c>
      <c r="F91" s="93">
        <v>283.75</v>
      </c>
      <c r="G91" s="9">
        <f t="shared" si="11"/>
        <v>227</v>
      </c>
      <c r="H91" s="5">
        <f>G91/$I$1</f>
        <v>6305.5555555555557</v>
      </c>
      <c r="I91" s="10">
        <f t="shared" si="15"/>
        <v>75.666666666666671</v>
      </c>
      <c r="J91" s="63"/>
    </row>
    <row r="92" spans="1:10" s="16" customFormat="1" ht="15.75" customHeight="1" x14ac:dyDescent="0.2">
      <c r="A92" s="11">
        <v>4</v>
      </c>
      <c r="B92" s="19" t="s">
        <v>19</v>
      </c>
      <c r="C92" s="19" t="s">
        <v>18</v>
      </c>
      <c r="D92" s="7" t="s">
        <v>89</v>
      </c>
      <c r="E92" s="8" t="s">
        <v>193</v>
      </c>
      <c r="F92" s="93">
        <v>0</v>
      </c>
      <c r="G92" s="9">
        <f t="shared" si="11"/>
        <v>0</v>
      </c>
      <c r="H92" s="5">
        <f t="shared" ref="H92:H162" si="16">G92/$I$1</f>
        <v>0</v>
      </c>
      <c r="I92" s="10">
        <f t="shared" si="13"/>
        <v>0</v>
      </c>
      <c r="J92" s="63"/>
    </row>
    <row r="93" spans="1:10" s="16" customFormat="1" ht="15.75" customHeight="1" x14ac:dyDescent="0.2">
      <c r="A93" s="11"/>
      <c r="B93" s="19" t="s">
        <v>19</v>
      </c>
      <c r="C93" s="19" t="s">
        <v>18</v>
      </c>
      <c r="D93" s="7" t="s">
        <v>306</v>
      </c>
      <c r="E93" s="7" t="s">
        <v>38</v>
      </c>
      <c r="F93" s="93">
        <v>12.8</v>
      </c>
      <c r="G93" s="9">
        <f t="shared" si="11"/>
        <v>10.24</v>
      </c>
      <c r="H93" s="5">
        <f t="shared" si="16"/>
        <v>284.44444444444446</v>
      </c>
      <c r="I93" s="10">
        <f t="shared" si="13"/>
        <v>3.4133333333333336</v>
      </c>
      <c r="J93" s="63"/>
    </row>
    <row r="94" spans="1:10" s="16" customFormat="1" ht="15.75" customHeight="1" x14ac:dyDescent="0.2">
      <c r="A94" s="11"/>
      <c r="B94" s="19" t="s">
        <v>19</v>
      </c>
      <c r="C94" s="19" t="s">
        <v>18</v>
      </c>
      <c r="D94" s="55" t="s">
        <v>101</v>
      </c>
      <c r="E94" s="55" t="s">
        <v>38</v>
      </c>
      <c r="F94" s="93">
        <v>24.8</v>
      </c>
      <c r="G94" s="9">
        <f t="shared" si="11"/>
        <v>19.84</v>
      </c>
      <c r="H94" s="5">
        <f t="shared" si="16"/>
        <v>551.1111111111112</v>
      </c>
      <c r="I94" s="10">
        <f t="shared" si="13"/>
        <v>6.6133333333333333</v>
      </c>
      <c r="J94" s="63"/>
    </row>
    <row r="95" spans="1:10" s="16" customFormat="1" ht="15.75" customHeight="1" x14ac:dyDescent="0.2">
      <c r="A95" s="11"/>
      <c r="B95" s="19" t="s">
        <v>19</v>
      </c>
      <c r="C95" s="19" t="s">
        <v>281</v>
      </c>
      <c r="D95" s="55" t="s">
        <v>324</v>
      </c>
      <c r="E95" s="55" t="s">
        <v>190</v>
      </c>
      <c r="F95" s="93">
        <v>510</v>
      </c>
      <c r="G95" s="9">
        <f t="shared" si="11"/>
        <v>408</v>
      </c>
      <c r="H95" s="5">
        <f t="shared" si="16"/>
        <v>11333.333333333334</v>
      </c>
      <c r="I95" s="10">
        <f t="shared" si="13"/>
        <v>136</v>
      </c>
      <c r="J95" s="63"/>
    </row>
    <row r="96" spans="1:10" s="16" customFormat="1" ht="15.75" customHeight="1" x14ac:dyDescent="0.2">
      <c r="A96" s="11"/>
      <c r="B96" s="19" t="s">
        <v>19</v>
      </c>
      <c r="C96" s="19" t="s">
        <v>281</v>
      </c>
      <c r="D96" s="55" t="s">
        <v>324</v>
      </c>
      <c r="E96" s="55" t="s">
        <v>100</v>
      </c>
      <c r="F96" s="93">
        <v>1065</v>
      </c>
      <c r="G96" s="9">
        <f t="shared" si="11"/>
        <v>852</v>
      </c>
      <c r="H96" s="5">
        <f t="shared" ref="H96" si="17">G96/$I$1</f>
        <v>23666.666666666668</v>
      </c>
      <c r="I96" s="10">
        <f t="shared" ref="I96" si="18">G96/$G$1</f>
        <v>284</v>
      </c>
      <c r="J96" s="63"/>
    </row>
    <row r="97" spans="1:10" s="16" customFormat="1" ht="15.75" customHeight="1" x14ac:dyDescent="0.2">
      <c r="A97" s="13">
        <v>5</v>
      </c>
      <c r="B97" s="19" t="s">
        <v>58</v>
      </c>
      <c r="C97" s="19" t="s">
        <v>59</v>
      </c>
      <c r="D97" s="7" t="s">
        <v>89</v>
      </c>
      <c r="E97" s="34" t="s">
        <v>193</v>
      </c>
      <c r="F97" s="93">
        <v>0</v>
      </c>
      <c r="G97" s="9">
        <f t="shared" si="11"/>
        <v>0</v>
      </c>
      <c r="H97" s="5">
        <f t="shared" si="16"/>
        <v>0</v>
      </c>
      <c r="I97" s="10">
        <f t="shared" si="13"/>
        <v>0</v>
      </c>
      <c r="J97" s="63"/>
    </row>
    <row r="98" spans="1:10" s="16" customFormat="1" ht="15.75" customHeight="1" x14ac:dyDescent="0.2">
      <c r="A98" s="13"/>
      <c r="B98" s="19" t="s">
        <v>58</v>
      </c>
      <c r="C98" s="19" t="s">
        <v>59</v>
      </c>
      <c r="D98" s="7" t="s">
        <v>88</v>
      </c>
      <c r="E98" s="7" t="s">
        <v>116</v>
      </c>
      <c r="F98" s="93">
        <v>12.8</v>
      </c>
      <c r="G98" s="9">
        <f t="shared" si="11"/>
        <v>10.24</v>
      </c>
      <c r="H98" s="5">
        <f t="shared" si="16"/>
        <v>284.44444444444446</v>
      </c>
      <c r="I98" s="10">
        <f t="shared" si="13"/>
        <v>3.4133333333333336</v>
      </c>
      <c r="J98" s="63"/>
    </row>
    <row r="99" spans="1:10" s="16" customFormat="1" ht="15.75" customHeight="1" x14ac:dyDescent="0.2">
      <c r="A99" s="13"/>
      <c r="B99" s="19" t="s">
        <v>58</v>
      </c>
      <c r="C99" s="19" t="s">
        <v>59</v>
      </c>
      <c r="D99" s="7" t="s">
        <v>101</v>
      </c>
      <c r="E99" s="7" t="s">
        <v>116</v>
      </c>
      <c r="F99" s="93">
        <v>24.8</v>
      </c>
      <c r="G99" s="9">
        <f t="shared" si="11"/>
        <v>19.84</v>
      </c>
      <c r="H99" s="5">
        <f t="shared" si="16"/>
        <v>551.1111111111112</v>
      </c>
      <c r="I99" s="10">
        <f t="shared" si="13"/>
        <v>6.6133333333333333</v>
      </c>
      <c r="J99" s="63"/>
    </row>
    <row r="100" spans="1:10" s="16" customFormat="1" ht="15.75" customHeight="1" x14ac:dyDescent="0.2">
      <c r="A100" s="13">
        <v>6</v>
      </c>
      <c r="B100" s="19" t="s">
        <v>67</v>
      </c>
      <c r="C100" s="19" t="s">
        <v>68</v>
      </c>
      <c r="D100" s="7" t="s">
        <v>89</v>
      </c>
      <c r="E100" s="34" t="s">
        <v>96</v>
      </c>
      <c r="F100" s="93">
        <v>0</v>
      </c>
      <c r="G100" s="9">
        <f t="shared" si="11"/>
        <v>0</v>
      </c>
      <c r="H100" s="5">
        <f t="shared" si="16"/>
        <v>0</v>
      </c>
      <c r="I100" s="10">
        <f t="shared" si="13"/>
        <v>0</v>
      </c>
      <c r="J100" s="63"/>
    </row>
    <row r="101" spans="1:10" s="16" customFormat="1" ht="15.75" customHeight="1" x14ac:dyDescent="0.2">
      <c r="A101" s="13"/>
      <c r="B101" s="19" t="s">
        <v>67</v>
      </c>
      <c r="C101" s="19" t="s">
        <v>68</v>
      </c>
      <c r="D101" s="7" t="s">
        <v>88</v>
      </c>
      <c r="E101" s="34" t="s">
        <v>193</v>
      </c>
      <c r="F101" s="93">
        <v>12.8</v>
      </c>
      <c r="G101" s="9">
        <f t="shared" si="11"/>
        <v>10.24</v>
      </c>
      <c r="H101" s="5">
        <f t="shared" si="16"/>
        <v>284.44444444444446</v>
      </c>
      <c r="I101" s="10">
        <f t="shared" si="13"/>
        <v>3.4133333333333336</v>
      </c>
      <c r="J101" s="63"/>
    </row>
    <row r="102" spans="1:10" s="16" customFormat="1" ht="15.75" customHeight="1" x14ac:dyDescent="0.2">
      <c r="A102" s="13"/>
      <c r="B102" s="19" t="s">
        <v>67</v>
      </c>
      <c r="C102" s="19" t="s">
        <v>68</v>
      </c>
      <c r="D102" s="7" t="s">
        <v>101</v>
      </c>
      <c r="E102" s="34" t="s">
        <v>193</v>
      </c>
      <c r="F102" s="94">
        <v>24.8</v>
      </c>
      <c r="G102" s="9">
        <f t="shared" si="11"/>
        <v>19.84</v>
      </c>
      <c r="H102" s="5">
        <f t="shared" si="16"/>
        <v>551.1111111111112</v>
      </c>
      <c r="I102" s="10">
        <f t="shared" si="13"/>
        <v>6.6133333333333333</v>
      </c>
      <c r="J102" s="63"/>
    </row>
    <row r="103" spans="1:10" s="16" customFormat="1" ht="15.75" customHeight="1" x14ac:dyDescent="0.2">
      <c r="A103" s="11">
        <v>7</v>
      </c>
      <c r="B103" s="19" t="s">
        <v>25</v>
      </c>
      <c r="C103" s="19" t="s">
        <v>1</v>
      </c>
      <c r="D103" s="7" t="s">
        <v>89</v>
      </c>
      <c r="E103" s="34" t="s">
        <v>193</v>
      </c>
      <c r="F103" s="93">
        <v>0</v>
      </c>
      <c r="G103" s="9">
        <f t="shared" si="11"/>
        <v>0</v>
      </c>
      <c r="H103" s="5">
        <f t="shared" si="16"/>
        <v>0</v>
      </c>
      <c r="I103" s="10">
        <f t="shared" si="13"/>
        <v>0</v>
      </c>
      <c r="J103" s="63"/>
    </row>
    <row r="104" spans="1:10" s="16" customFormat="1" ht="15.75" customHeight="1" x14ac:dyDescent="0.2">
      <c r="A104" s="11"/>
      <c r="B104" s="19" t="s">
        <v>25</v>
      </c>
      <c r="C104" s="19" t="s">
        <v>1</v>
      </c>
      <c r="D104" s="7" t="s">
        <v>88</v>
      </c>
      <c r="E104" s="7" t="s">
        <v>48</v>
      </c>
      <c r="F104" s="93">
        <v>12.8</v>
      </c>
      <c r="G104" s="9">
        <f t="shared" si="11"/>
        <v>10.24</v>
      </c>
      <c r="H104" s="5">
        <f t="shared" si="16"/>
        <v>284.44444444444446</v>
      </c>
      <c r="I104" s="10">
        <f t="shared" si="13"/>
        <v>3.4133333333333336</v>
      </c>
      <c r="J104" s="63"/>
    </row>
    <row r="105" spans="1:10" s="16" customFormat="1" ht="15.75" customHeight="1" x14ac:dyDescent="0.2">
      <c r="A105" s="11"/>
      <c r="B105" s="19" t="s">
        <v>25</v>
      </c>
      <c r="C105" s="19" t="s">
        <v>1</v>
      </c>
      <c r="D105" s="7" t="s">
        <v>221</v>
      </c>
      <c r="E105" s="7" t="s">
        <v>46</v>
      </c>
      <c r="F105" s="93">
        <v>24.8</v>
      </c>
      <c r="G105" s="9">
        <f t="shared" si="11"/>
        <v>19.84</v>
      </c>
      <c r="H105" s="5">
        <f t="shared" si="16"/>
        <v>551.1111111111112</v>
      </c>
      <c r="I105" s="10">
        <f t="shared" si="13"/>
        <v>6.6133333333333333</v>
      </c>
      <c r="J105" s="63"/>
    </row>
    <row r="106" spans="1:10" s="113" customFormat="1" ht="15.75" customHeight="1" x14ac:dyDescent="0.2">
      <c r="A106" s="107"/>
      <c r="B106" s="109" t="s">
        <v>25</v>
      </c>
      <c r="C106" s="109" t="s">
        <v>1</v>
      </c>
      <c r="D106" s="82" t="s">
        <v>344</v>
      </c>
      <c r="E106" s="82" t="s">
        <v>190</v>
      </c>
      <c r="F106" s="94">
        <v>61.7</v>
      </c>
      <c r="G106" s="83">
        <f t="shared" si="11"/>
        <v>49.36</v>
      </c>
      <c r="H106" s="110">
        <f t="shared" si="16"/>
        <v>1371.1111111111111</v>
      </c>
      <c r="I106" s="111">
        <f t="shared" si="13"/>
        <v>16.453333333333333</v>
      </c>
      <c r="J106" s="112"/>
    </row>
    <row r="107" spans="1:10" s="16" customFormat="1" ht="15.75" customHeight="1" x14ac:dyDescent="0.2">
      <c r="A107" s="11"/>
      <c r="B107" s="19" t="s">
        <v>25</v>
      </c>
      <c r="C107" s="19" t="s">
        <v>1</v>
      </c>
      <c r="D107" s="7" t="s">
        <v>324</v>
      </c>
      <c r="E107" s="7" t="s">
        <v>190</v>
      </c>
      <c r="F107" s="94">
        <f>F106+7</f>
        <v>68.7</v>
      </c>
      <c r="G107" s="9">
        <f>G106+7</f>
        <v>56.36</v>
      </c>
      <c r="H107" s="5">
        <f t="shared" si="16"/>
        <v>1565.5555555555557</v>
      </c>
      <c r="I107" s="10">
        <f t="shared" si="13"/>
        <v>18.786666666666665</v>
      </c>
      <c r="J107" s="63"/>
    </row>
    <row r="108" spans="1:10" s="16" customFormat="1" ht="15.75" customHeight="1" x14ac:dyDescent="0.2">
      <c r="A108" s="11"/>
      <c r="B108" s="19" t="s">
        <v>25</v>
      </c>
      <c r="C108" s="19" t="s">
        <v>1</v>
      </c>
      <c r="D108" s="7" t="s">
        <v>347</v>
      </c>
      <c r="E108" s="7" t="s">
        <v>190</v>
      </c>
      <c r="F108" s="94">
        <f>F106+4</f>
        <v>65.7</v>
      </c>
      <c r="G108" s="9">
        <f>G106+4</f>
        <v>53.36</v>
      </c>
      <c r="H108" s="5">
        <f t="shared" si="16"/>
        <v>1482.2222222222224</v>
      </c>
      <c r="I108" s="10">
        <f t="shared" si="13"/>
        <v>17.786666666666665</v>
      </c>
      <c r="J108" s="63"/>
    </row>
    <row r="109" spans="1:10" s="113" customFormat="1" ht="15.75" customHeight="1" x14ac:dyDescent="0.2">
      <c r="A109" s="107"/>
      <c r="B109" s="109" t="s">
        <v>25</v>
      </c>
      <c r="C109" s="109" t="s">
        <v>1</v>
      </c>
      <c r="D109" s="82" t="s">
        <v>344</v>
      </c>
      <c r="E109" s="82" t="s">
        <v>121</v>
      </c>
      <c r="F109" s="94">
        <v>386</v>
      </c>
      <c r="G109" s="83">
        <f>F109/1.25</f>
        <v>308.8</v>
      </c>
      <c r="H109" s="110"/>
      <c r="I109" s="111"/>
      <c r="J109" s="112"/>
    </row>
    <row r="110" spans="1:10" s="16" customFormat="1" ht="15.75" customHeight="1" x14ac:dyDescent="0.2">
      <c r="A110" s="11"/>
      <c r="B110" s="19" t="s">
        <v>25</v>
      </c>
      <c r="C110" s="19" t="s">
        <v>1</v>
      </c>
      <c r="D110" s="55" t="s">
        <v>324</v>
      </c>
      <c r="E110" s="7" t="s">
        <v>121</v>
      </c>
      <c r="F110" s="93">
        <f>F109+7</f>
        <v>393</v>
      </c>
      <c r="G110" s="9">
        <f>G109+7</f>
        <v>315.8</v>
      </c>
      <c r="H110" s="5">
        <f t="shared" si="16"/>
        <v>8772.2222222222226</v>
      </c>
      <c r="I110" s="10">
        <f t="shared" si="13"/>
        <v>105.26666666666667</v>
      </c>
      <c r="J110" s="63"/>
    </row>
    <row r="111" spans="1:10" s="16" customFormat="1" ht="15.75" customHeight="1" x14ac:dyDescent="0.2">
      <c r="A111" s="11"/>
      <c r="B111" s="19" t="s">
        <v>25</v>
      </c>
      <c r="C111" s="19" t="s">
        <v>1</v>
      </c>
      <c r="D111" s="55" t="s">
        <v>347</v>
      </c>
      <c r="E111" s="7" t="s">
        <v>121</v>
      </c>
      <c r="F111" s="93">
        <f>F109+4</f>
        <v>390</v>
      </c>
      <c r="G111" s="9">
        <f>G109+4</f>
        <v>312.8</v>
      </c>
      <c r="H111" s="5">
        <f t="shared" si="16"/>
        <v>8688.8888888888905</v>
      </c>
      <c r="I111" s="10">
        <f t="shared" si="13"/>
        <v>104.26666666666667</v>
      </c>
      <c r="J111" s="63"/>
    </row>
    <row r="112" spans="1:10" s="16" customFormat="1" ht="15.75" customHeight="1" x14ac:dyDescent="0.2">
      <c r="A112" s="11"/>
      <c r="B112" s="19" t="s">
        <v>25</v>
      </c>
      <c r="C112" s="19" t="s">
        <v>1</v>
      </c>
      <c r="D112" s="55" t="s">
        <v>344</v>
      </c>
      <c r="E112" s="7" t="s">
        <v>122</v>
      </c>
      <c r="F112" s="93">
        <v>763</v>
      </c>
      <c r="G112" s="9">
        <f>F112/1.25</f>
        <v>610.4</v>
      </c>
      <c r="H112" s="5"/>
      <c r="I112" s="10"/>
      <c r="J112" s="63"/>
    </row>
    <row r="113" spans="1:10" s="16" customFormat="1" ht="15.75" customHeight="1" x14ac:dyDescent="0.2">
      <c r="A113" s="11"/>
      <c r="B113" s="19" t="s">
        <v>25</v>
      </c>
      <c r="C113" s="19" t="s">
        <v>1</v>
      </c>
      <c r="D113" s="55" t="s">
        <v>324</v>
      </c>
      <c r="E113" s="7" t="s">
        <v>122</v>
      </c>
      <c r="F113" s="93">
        <f>F112+7</f>
        <v>770</v>
      </c>
      <c r="G113" s="9">
        <f>G112+7</f>
        <v>617.4</v>
      </c>
      <c r="H113" s="5">
        <f t="shared" si="16"/>
        <v>17150</v>
      </c>
      <c r="I113" s="10">
        <f t="shared" si="13"/>
        <v>205.79999999999998</v>
      </c>
      <c r="J113" s="63"/>
    </row>
    <row r="114" spans="1:10" s="16" customFormat="1" ht="15.75" customHeight="1" x14ac:dyDescent="0.2">
      <c r="A114" s="13">
        <v>8</v>
      </c>
      <c r="B114" s="19" t="s">
        <v>56</v>
      </c>
      <c r="C114" s="19" t="s">
        <v>57</v>
      </c>
      <c r="D114" s="7" t="s">
        <v>89</v>
      </c>
      <c r="E114" s="34" t="s">
        <v>193</v>
      </c>
      <c r="F114" s="93">
        <v>0</v>
      </c>
      <c r="G114" s="9">
        <f t="shared" si="11"/>
        <v>0</v>
      </c>
      <c r="H114" s="5">
        <f t="shared" si="16"/>
        <v>0</v>
      </c>
      <c r="I114" s="10">
        <f t="shared" si="13"/>
        <v>0</v>
      </c>
      <c r="J114" s="63"/>
    </row>
    <row r="115" spans="1:10" s="16" customFormat="1" ht="15.75" customHeight="1" x14ac:dyDescent="0.2">
      <c r="A115" s="13"/>
      <c r="B115" s="19" t="s">
        <v>56</v>
      </c>
      <c r="C115" s="19" t="s">
        <v>57</v>
      </c>
      <c r="D115" s="7" t="s">
        <v>88</v>
      </c>
      <c r="E115" s="7" t="s">
        <v>116</v>
      </c>
      <c r="F115" s="93">
        <v>10.5</v>
      </c>
      <c r="G115" s="9">
        <f t="shared" si="11"/>
        <v>8.4</v>
      </c>
      <c r="H115" s="5">
        <f t="shared" si="16"/>
        <v>233.33333333333337</v>
      </c>
      <c r="I115" s="10">
        <f t="shared" si="13"/>
        <v>2.8000000000000003</v>
      </c>
      <c r="J115" s="63"/>
    </row>
    <row r="116" spans="1:10" s="16" customFormat="1" ht="15.75" customHeight="1" x14ac:dyDescent="0.2">
      <c r="A116" s="13"/>
      <c r="B116" s="19" t="s">
        <v>56</v>
      </c>
      <c r="C116" s="19" t="s">
        <v>57</v>
      </c>
      <c r="D116" s="7" t="s">
        <v>88</v>
      </c>
      <c r="E116" s="7" t="s">
        <v>46</v>
      </c>
      <c r="F116" s="93">
        <v>12.8</v>
      </c>
      <c r="G116" s="9">
        <f t="shared" si="11"/>
        <v>10.24</v>
      </c>
      <c r="H116" s="5">
        <f t="shared" si="16"/>
        <v>284.44444444444446</v>
      </c>
      <c r="I116" s="10">
        <f t="shared" si="13"/>
        <v>3.4133333333333336</v>
      </c>
      <c r="J116" s="63"/>
    </row>
    <row r="117" spans="1:10" s="16" customFormat="1" ht="15.75" customHeight="1" x14ac:dyDescent="0.2">
      <c r="A117" s="13"/>
      <c r="B117" s="19" t="s">
        <v>56</v>
      </c>
      <c r="C117" s="19" t="s">
        <v>57</v>
      </c>
      <c r="D117" s="7" t="s">
        <v>88</v>
      </c>
      <c r="E117" s="7" t="s">
        <v>42</v>
      </c>
      <c r="F117" s="93">
        <v>15.25</v>
      </c>
      <c r="G117" s="9">
        <f t="shared" si="11"/>
        <v>12.2</v>
      </c>
      <c r="H117" s="5">
        <f t="shared" si="16"/>
        <v>338.88888888888891</v>
      </c>
      <c r="I117" s="10">
        <f t="shared" si="13"/>
        <v>4.0666666666666664</v>
      </c>
      <c r="J117" s="63"/>
    </row>
    <row r="118" spans="1:10" s="16" customFormat="1" ht="15.75" customHeight="1" x14ac:dyDescent="0.2">
      <c r="A118" s="13"/>
      <c r="B118" s="19" t="s">
        <v>56</v>
      </c>
      <c r="C118" s="19" t="s">
        <v>57</v>
      </c>
      <c r="D118" s="7" t="s">
        <v>101</v>
      </c>
      <c r="E118" s="7" t="s">
        <v>192</v>
      </c>
      <c r="F118" s="93">
        <v>0</v>
      </c>
      <c r="G118" s="9">
        <f t="shared" si="11"/>
        <v>0</v>
      </c>
      <c r="H118" s="5">
        <f t="shared" si="16"/>
        <v>0</v>
      </c>
      <c r="I118" s="10">
        <f t="shared" si="13"/>
        <v>0</v>
      </c>
      <c r="J118" s="63"/>
    </row>
    <row r="119" spans="1:10" s="113" customFormat="1" ht="15.75" customHeight="1" x14ac:dyDescent="0.2">
      <c r="A119" s="107"/>
      <c r="B119" s="109" t="s">
        <v>56</v>
      </c>
      <c r="C119" s="109" t="s">
        <v>57</v>
      </c>
      <c r="D119" s="82" t="s">
        <v>344</v>
      </c>
      <c r="E119" s="82" t="s">
        <v>190</v>
      </c>
      <c r="F119" s="94">
        <v>36.799999999999997</v>
      </c>
      <c r="G119" s="83">
        <f t="shared" si="11"/>
        <v>29.439999999999998</v>
      </c>
      <c r="H119" s="110">
        <f t="shared" si="16"/>
        <v>817.77777777777783</v>
      </c>
      <c r="I119" s="111">
        <f t="shared" si="13"/>
        <v>9.8133333333333326</v>
      </c>
      <c r="J119" s="112"/>
    </row>
    <row r="120" spans="1:10" s="16" customFormat="1" ht="15.75" customHeight="1" x14ac:dyDescent="0.2">
      <c r="A120" s="13"/>
      <c r="B120" s="19" t="s">
        <v>56</v>
      </c>
      <c r="C120" s="19" t="s">
        <v>57</v>
      </c>
      <c r="D120" s="55" t="s">
        <v>324</v>
      </c>
      <c r="E120" s="55" t="s">
        <v>190</v>
      </c>
      <c r="F120" s="93">
        <f>F119+7</f>
        <v>43.8</v>
      </c>
      <c r="G120" s="9">
        <f>G119+7</f>
        <v>36.44</v>
      </c>
      <c r="H120" s="5">
        <f t="shared" si="16"/>
        <v>1012.2222222222223</v>
      </c>
      <c r="I120" s="10">
        <f t="shared" si="13"/>
        <v>12.146666666666667</v>
      </c>
      <c r="J120" s="63"/>
    </row>
    <row r="121" spans="1:10" s="16" customFormat="1" ht="15.75" customHeight="1" x14ac:dyDescent="0.2">
      <c r="A121" s="13"/>
      <c r="B121" s="19" t="s">
        <v>56</v>
      </c>
      <c r="C121" s="19" t="s">
        <v>57</v>
      </c>
      <c r="D121" s="7" t="s">
        <v>347</v>
      </c>
      <c r="E121" s="55" t="s">
        <v>190</v>
      </c>
      <c r="F121" s="93">
        <f>F119+4</f>
        <v>40.799999999999997</v>
      </c>
      <c r="G121" s="9">
        <f>G119+4</f>
        <v>33.44</v>
      </c>
      <c r="H121" s="5">
        <f t="shared" si="16"/>
        <v>928.88888888888891</v>
      </c>
      <c r="I121" s="10">
        <f t="shared" si="13"/>
        <v>11.146666666666667</v>
      </c>
      <c r="J121" s="63"/>
    </row>
    <row r="122" spans="1:10" s="113" customFormat="1" ht="15.75" customHeight="1" x14ac:dyDescent="0.2">
      <c r="A122" s="107"/>
      <c r="B122" s="109" t="s">
        <v>56</v>
      </c>
      <c r="C122" s="109" t="s">
        <v>57</v>
      </c>
      <c r="D122" s="82" t="s">
        <v>344</v>
      </c>
      <c r="E122" s="82" t="s">
        <v>45</v>
      </c>
      <c r="F122" s="94">
        <v>46</v>
      </c>
      <c r="G122" s="83">
        <f>F122/1.25</f>
        <v>36.799999999999997</v>
      </c>
      <c r="H122" s="110"/>
      <c r="I122" s="111"/>
      <c r="J122" s="112"/>
    </row>
    <row r="123" spans="1:10" s="16" customFormat="1" ht="15.75" customHeight="1" x14ac:dyDescent="0.2">
      <c r="A123" s="13"/>
      <c r="B123" s="19" t="s">
        <v>56</v>
      </c>
      <c r="C123" s="19" t="s">
        <v>57</v>
      </c>
      <c r="D123" s="55" t="s">
        <v>324</v>
      </c>
      <c r="E123" s="55" t="s">
        <v>45</v>
      </c>
      <c r="F123" s="93">
        <f>F122+7</f>
        <v>53</v>
      </c>
      <c r="G123" s="9">
        <f>G122+7</f>
        <v>43.8</v>
      </c>
      <c r="H123" s="5">
        <f t="shared" si="16"/>
        <v>1216.6666666666667</v>
      </c>
      <c r="I123" s="10">
        <f t="shared" si="13"/>
        <v>14.6</v>
      </c>
      <c r="J123" s="63"/>
    </row>
    <row r="124" spans="1:10" s="16" customFormat="1" ht="15.75" customHeight="1" x14ac:dyDescent="0.2">
      <c r="A124" s="13"/>
      <c r="B124" s="19" t="s">
        <v>56</v>
      </c>
      <c r="C124" s="19" t="s">
        <v>57</v>
      </c>
      <c r="D124" s="7" t="s">
        <v>347</v>
      </c>
      <c r="E124" s="55" t="s">
        <v>45</v>
      </c>
      <c r="F124" s="93">
        <f>F122+4</f>
        <v>50</v>
      </c>
      <c r="G124" s="9">
        <f>G122+4</f>
        <v>40.799999999999997</v>
      </c>
      <c r="H124" s="5">
        <f t="shared" si="16"/>
        <v>1133.3333333333333</v>
      </c>
      <c r="I124" s="10">
        <f t="shared" si="13"/>
        <v>13.6</v>
      </c>
      <c r="J124" s="63"/>
    </row>
    <row r="125" spans="1:10" s="113" customFormat="1" ht="15.75" customHeight="1" x14ac:dyDescent="0.2">
      <c r="A125" s="107"/>
      <c r="B125" s="109" t="s">
        <v>56</v>
      </c>
      <c r="C125" s="109" t="s">
        <v>57</v>
      </c>
      <c r="D125" s="82" t="s">
        <v>344</v>
      </c>
      <c r="E125" s="82" t="s">
        <v>100</v>
      </c>
      <c r="F125" s="94">
        <v>59</v>
      </c>
      <c r="G125" s="83">
        <f>F125/1.25</f>
        <v>47.2</v>
      </c>
      <c r="H125" s="110"/>
      <c r="I125" s="111"/>
      <c r="J125" s="112"/>
    </row>
    <row r="126" spans="1:10" s="16" customFormat="1" ht="15.75" customHeight="1" x14ac:dyDescent="0.2">
      <c r="A126" s="13"/>
      <c r="B126" s="19" t="s">
        <v>56</v>
      </c>
      <c r="C126" s="19" t="s">
        <v>57</v>
      </c>
      <c r="D126" s="55" t="s">
        <v>324</v>
      </c>
      <c r="E126" s="55" t="s">
        <v>100</v>
      </c>
      <c r="F126" s="93">
        <f>F125+7</f>
        <v>66</v>
      </c>
      <c r="G126" s="9">
        <f>G125+7</f>
        <v>54.2</v>
      </c>
      <c r="H126" s="5">
        <f t="shared" si="16"/>
        <v>1505.5555555555557</v>
      </c>
      <c r="I126" s="10">
        <f t="shared" si="13"/>
        <v>18.066666666666666</v>
      </c>
      <c r="J126" s="63"/>
    </row>
    <row r="127" spans="1:10" s="16" customFormat="1" ht="15.75" customHeight="1" x14ac:dyDescent="0.2">
      <c r="A127" s="13"/>
      <c r="B127" s="19" t="s">
        <v>56</v>
      </c>
      <c r="C127" s="19" t="s">
        <v>57</v>
      </c>
      <c r="D127" s="7" t="s">
        <v>347</v>
      </c>
      <c r="E127" s="55" t="s">
        <v>100</v>
      </c>
      <c r="F127" s="93">
        <f>F125+4</f>
        <v>63</v>
      </c>
      <c r="G127" s="9">
        <f>G125+4</f>
        <v>51.2</v>
      </c>
      <c r="H127" s="5">
        <f t="shared" si="16"/>
        <v>1422.2222222222224</v>
      </c>
      <c r="I127" s="10">
        <f t="shared" si="13"/>
        <v>17.066666666666666</v>
      </c>
      <c r="J127" s="63"/>
    </row>
    <row r="128" spans="1:10" s="113" customFormat="1" ht="15.75" customHeight="1" x14ac:dyDescent="0.2">
      <c r="A128" s="107"/>
      <c r="B128" s="109" t="s">
        <v>56</v>
      </c>
      <c r="C128" s="109" t="s">
        <v>57</v>
      </c>
      <c r="D128" s="82" t="s">
        <v>344</v>
      </c>
      <c r="E128" s="82" t="s">
        <v>121</v>
      </c>
      <c r="F128" s="94">
        <v>74</v>
      </c>
      <c r="G128" s="83">
        <f>F128/1.25</f>
        <v>59.2</v>
      </c>
      <c r="H128" s="110"/>
      <c r="I128" s="111"/>
      <c r="J128" s="112"/>
    </row>
    <row r="129" spans="1:10" s="16" customFormat="1" ht="15.75" customHeight="1" x14ac:dyDescent="0.2">
      <c r="A129" s="13"/>
      <c r="B129" s="19" t="s">
        <v>56</v>
      </c>
      <c r="C129" s="19" t="s">
        <v>57</v>
      </c>
      <c r="D129" s="55" t="s">
        <v>324</v>
      </c>
      <c r="E129" s="55" t="s">
        <v>121</v>
      </c>
      <c r="F129" s="93">
        <f>F128+7</f>
        <v>81</v>
      </c>
      <c r="G129" s="9">
        <f>G128+7</f>
        <v>66.2</v>
      </c>
      <c r="H129" s="5">
        <f t="shared" si="16"/>
        <v>1838.8888888888891</v>
      </c>
      <c r="I129" s="10">
        <f t="shared" si="13"/>
        <v>22.066666666666666</v>
      </c>
      <c r="J129" s="63"/>
    </row>
    <row r="130" spans="1:10" s="16" customFormat="1" ht="15.75" customHeight="1" x14ac:dyDescent="0.2">
      <c r="A130" s="13"/>
      <c r="B130" s="19" t="s">
        <v>56</v>
      </c>
      <c r="C130" s="19" t="s">
        <v>57</v>
      </c>
      <c r="D130" s="7" t="s">
        <v>347</v>
      </c>
      <c r="E130" s="55" t="s">
        <v>121</v>
      </c>
      <c r="F130" s="93">
        <f>F128+4</f>
        <v>78</v>
      </c>
      <c r="G130" s="9">
        <f>G128+4</f>
        <v>63.2</v>
      </c>
      <c r="H130" s="5">
        <f t="shared" si="16"/>
        <v>1755.5555555555557</v>
      </c>
      <c r="I130" s="10">
        <f t="shared" si="13"/>
        <v>21.066666666666666</v>
      </c>
      <c r="J130" s="63"/>
    </row>
    <row r="131" spans="1:10" s="113" customFormat="1" ht="15.75" customHeight="1" x14ac:dyDescent="0.2">
      <c r="A131" s="107"/>
      <c r="B131" s="109" t="s">
        <v>56</v>
      </c>
      <c r="C131" s="109" t="s">
        <v>57</v>
      </c>
      <c r="D131" s="82" t="s">
        <v>344</v>
      </c>
      <c r="E131" s="82" t="s">
        <v>122</v>
      </c>
      <c r="F131" s="94">
        <v>89</v>
      </c>
      <c r="G131" s="83">
        <f>F131/1.25</f>
        <v>71.2</v>
      </c>
      <c r="H131" s="110"/>
      <c r="I131" s="111"/>
      <c r="J131" s="112"/>
    </row>
    <row r="132" spans="1:10" s="16" customFormat="1" ht="15.75" customHeight="1" x14ac:dyDescent="0.2">
      <c r="A132" s="13"/>
      <c r="B132" s="19" t="s">
        <v>56</v>
      </c>
      <c r="C132" s="19" t="s">
        <v>57</v>
      </c>
      <c r="D132" s="55" t="s">
        <v>324</v>
      </c>
      <c r="E132" s="55" t="s">
        <v>122</v>
      </c>
      <c r="F132" s="93">
        <f>F131+7</f>
        <v>96</v>
      </c>
      <c r="G132" s="9">
        <f>G131+7</f>
        <v>78.2</v>
      </c>
      <c r="H132" s="5">
        <f t="shared" ref="H132:H133" si="19">G132/$I$1</f>
        <v>2172.2222222222226</v>
      </c>
      <c r="I132" s="10">
        <f t="shared" ref="I132:I133" si="20">G132/$G$1</f>
        <v>26.066666666666666</v>
      </c>
      <c r="J132" s="63"/>
    </row>
    <row r="133" spans="1:10" s="16" customFormat="1" ht="15.75" customHeight="1" x14ac:dyDescent="0.2">
      <c r="A133" s="13"/>
      <c r="B133" s="19" t="s">
        <v>56</v>
      </c>
      <c r="C133" s="19" t="s">
        <v>57</v>
      </c>
      <c r="D133" s="7" t="s">
        <v>347</v>
      </c>
      <c r="E133" s="55" t="s">
        <v>122</v>
      </c>
      <c r="F133" s="93">
        <f>F131+4</f>
        <v>93</v>
      </c>
      <c r="G133" s="9">
        <f>G131+4</f>
        <v>75.2</v>
      </c>
      <c r="H133" s="5">
        <f t="shared" si="19"/>
        <v>2088.8888888888891</v>
      </c>
      <c r="I133" s="10">
        <f t="shared" si="20"/>
        <v>25.066666666666666</v>
      </c>
      <c r="J133" s="63"/>
    </row>
    <row r="134" spans="1:10" s="16" customFormat="1" ht="15.75" customHeight="1" x14ac:dyDescent="0.2">
      <c r="A134" s="13"/>
      <c r="B134" s="19" t="s">
        <v>56</v>
      </c>
      <c r="C134" s="19" t="s">
        <v>231</v>
      </c>
      <c r="D134" s="7" t="s">
        <v>326</v>
      </c>
      <c r="E134" s="63" t="s">
        <v>234</v>
      </c>
      <c r="F134" s="93">
        <v>510</v>
      </c>
      <c r="G134" s="9">
        <f t="shared" si="11"/>
        <v>408</v>
      </c>
      <c r="H134" s="5">
        <f t="shared" ref="H134:H135" si="21">G134/$I$1</f>
        <v>11333.333333333334</v>
      </c>
      <c r="I134" s="10">
        <f t="shared" si="13"/>
        <v>136</v>
      </c>
      <c r="J134" s="63"/>
    </row>
    <row r="135" spans="1:10" s="16" customFormat="1" ht="15.75" customHeight="1" x14ac:dyDescent="0.2">
      <c r="A135" s="13"/>
      <c r="B135" s="19" t="s">
        <v>56</v>
      </c>
      <c r="C135" s="19" t="s">
        <v>231</v>
      </c>
      <c r="D135" s="7" t="s">
        <v>327</v>
      </c>
      <c r="E135" s="55" t="s">
        <v>234</v>
      </c>
      <c r="F135" s="93">
        <v>510</v>
      </c>
      <c r="G135" s="9">
        <f t="shared" si="11"/>
        <v>408</v>
      </c>
      <c r="H135" s="5">
        <f t="shared" si="21"/>
        <v>11333.333333333334</v>
      </c>
      <c r="I135" s="10">
        <f t="shared" si="13"/>
        <v>136</v>
      </c>
      <c r="J135" s="63"/>
    </row>
    <row r="136" spans="1:10" s="16" customFormat="1" ht="15.75" customHeight="1" x14ac:dyDescent="0.2">
      <c r="A136" s="13">
        <v>9</v>
      </c>
      <c r="B136" s="19" t="s">
        <v>20</v>
      </c>
      <c r="C136" s="19" t="s">
        <v>0</v>
      </c>
      <c r="D136" s="7" t="s">
        <v>89</v>
      </c>
      <c r="E136" s="34" t="s">
        <v>193</v>
      </c>
      <c r="F136" s="93">
        <v>0</v>
      </c>
      <c r="G136" s="9">
        <f t="shared" si="11"/>
        <v>0</v>
      </c>
      <c r="H136" s="5">
        <f t="shared" si="16"/>
        <v>0</v>
      </c>
      <c r="I136" s="10">
        <f t="shared" si="13"/>
        <v>0</v>
      </c>
      <c r="J136" s="63"/>
    </row>
    <row r="137" spans="1:10" s="16" customFormat="1" ht="15.75" customHeight="1" x14ac:dyDescent="0.2">
      <c r="A137" s="11"/>
      <c r="B137" s="19" t="s">
        <v>20</v>
      </c>
      <c r="C137" s="19" t="s">
        <v>0</v>
      </c>
      <c r="D137" s="7" t="s">
        <v>88</v>
      </c>
      <c r="E137" s="7" t="s">
        <v>49</v>
      </c>
      <c r="F137" s="93">
        <v>15.65</v>
      </c>
      <c r="G137" s="9">
        <f t="shared" ref="G137:G156" si="22">F137/1.25</f>
        <v>12.52</v>
      </c>
      <c r="H137" s="5">
        <f t="shared" si="16"/>
        <v>347.77777777777777</v>
      </c>
      <c r="I137" s="10">
        <f t="shared" ref="I137:I156" si="23">G137/$G$1</f>
        <v>4.1733333333333329</v>
      </c>
      <c r="J137" s="63"/>
    </row>
    <row r="138" spans="1:10" s="16" customFormat="1" ht="15.75" customHeight="1" x14ac:dyDescent="0.2">
      <c r="A138" s="11"/>
      <c r="B138" s="19" t="s">
        <v>20</v>
      </c>
      <c r="C138" s="19" t="s">
        <v>0</v>
      </c>
      <c r="D138" s="7" t="s">
        <v>101</v>
      </c>
      <c r="E138" s="7" t="s">
        <v>116</v>
      </c>
      <c r="F138" s="93">
        <v>0</v>
      </c>
      <c r="G138" s="9">
        <f t="shared" si="22"/>
        <v>0</v>
      </c>
      <c r="H138" s="5">
        <f t="shared" si="16"/>
        <v>0</v>
      </c>
      <c r="I138" s="10">
        <f t="shared" si="23"/>
        <v>0</v>
      </c>
      <c r="J138" s="63"/>
    </row>
    <row r="139" spans="1:10" s="16" customFormat="1" ht="15.75" customHeight="1" x14ac:dyDescent="0.2">
      <c r="A139" s="13">
        <v>10</v>
      </c>
      <c r="B139" s="19" t="s">
        <v>24</v>
      </c>
      <c r="C139" s="19" t="s">
        <v>23</v>
      </c>
      <c r="D139" s="7" t="s">
        <v>89</v>
      </c>
      <c r="E139" s="34" t="s">
        <v>96</v>
      </c>
      <c r="F139" s="93">
        <v>5.3</v>
      </c>
      <c r="G139" s="9">
        <f t="shared" si="22"/>
        <v>4.24</v>
      </c>
      <c r="H139" s="5">
        <f t="shared" si="16"/>
        <v>117.77777777777779</v>
      </c>
      <c r="I139" s="10">
        <f t="shared" si="23"/>
        <v>1.4133333333333333</v>
      </c>
      <c r="J139" s="63"/>
    </row>
    <row r="140" spans="1:10" s="16" customFormat="1" ht="15.75" customHeight="1" x14ac:dyDescent="0.2">
      <c r="A140" s="13"/>
      <c r="B140" s="19" t="s">
        <v>24</v>
      </c>
      <c r="C140" s="19" t="s">
        <v>23</v>
      </c>
      <c r="D140" s="7" t="s">
        <v>88</v>
      </c>
      <c r="E140" s="7" t="s">
        <v>116</v>
      </c>
      <c r="F140" s="93">
        <v>12.8</v>
      </c>
      <c r="G140" s="9">
        <f t="shared" si="22"/>
        <v>10.24</v>
      </c>
      <c r="H140" s="5">
        <f t="shared" si="16"/>
        <v>284.44444444444446</v>
      </c>
      <c r="I140" s="10">
        <f t="shared" si="23"/>
        <v>3.4133333333333336</v>
      </c>
      <c r="J140" s="63"/>
    </row>
    <row r="141" spans="1:10" s="16" customFormat="1" ht="15.75" customHeight="1" x14ac:dyDescent="0.2">
      <c r="A141" s="13"/>
      <c r="B141" s="19" t="s">
        <v>24</v>
      </c>
      <c r="C141" s="19" t="s">
        <v>23</v>
      </c>
      <c r="D141" s="7" t="s">
        <v>101</v>
      </c>
      <c r="E141" s="7" t="s">
        <v>102</v>
      </c>
      <c r="F141" s="93">
        <v>20.3</v>
      </c>
      <c r="G141" s="9">
        <f t="shared" si="22"/>
        <v>16.240000000000002</v>
      </c>
      <c r="H141" s="5">
        <f t="shared" si="16"/>
        <v>451.1111111111112</v>
      </c>
      <c r="I141" s="10">
        <f t="shared" si="23"/>
        <v>5.413333333333334</v>
      </c>
      <c r="J141" s="63"/>
    </row>
    <row r="142" spans="1:10" s="16" customFormat="1" ht="15.75" customHeight="1" x14ac:dyDescent="0.2">
      <c r="A142" s="13"/>
      <c r="B142" s="19" t="s">
        <v>24</v>
      </c>
      <c r="C142" s="19" t="s">
        <v>23</v>
      </c>
      <c r="D142" s="7" t="s">
        <v>103</v>
      </c>
      <c r="E142" s="7" t="s">
        <v>42</v>
      </c>
      <c r="F142" s="93">
        <v>0</v>
      </c>
      <c r="G142" s="9">
        <f t="shared" si="22"/>
        <v>0</v>
      </c>
      <c r="H142" s="5">
        <f t="shared" ref="H142" si="24">G142/$I$1</f>
        <v>0</v>
      </c>
      <c r="I142" s="10">
        <f t="shared" si="23"/>
        <v>0</v>
      </c>
      <c r="J142" s="63"/>
    </row>
    <row r="143" spans="1:10" s="16" customFormat="1" ht="15.75" customHeight="1" x14ac:dyDescent="0.2">
      <c r="A143" s="13">
        <v>11</v>
      </c>
      <c r="B143" s="19" t="s">
        <v>54</v>
      </c>
      <c r="C143" s="19" t="s">
        <v>55</v>
      </c>
      <c r="D143" s="7" t="s">
        <v>89</v>
      </c>
      <c r="E143" s="34" t="s">
        <v>193</v>
      </c>
      <c r="F143" s="93">
        <v>0</v>
      </c>
      <c r="G143" s="9">
        <f t="shared" si="22"/>
        <v>0</v>
      </c>
      <c r="H143" s="5">
        <f t="shared" si="16"/>
        <v>0</v>
      </c>
      <c r="I143" s="10">
        <f t="shared" si="23"/>
        <v>0</v>
      </c>
      <c r="J143" s="63"/>
    </row>
    <row r="144" spans="1:10" s="16" customFormat="1" ht="15.75" customHeight="1" x14ac:dyDescent="0.2">
      <c r="A144" s="13"/>
      <c r="B144" s="19" t="s">
        <v>54</v>
      </c>
      <c r="C144" s="19" t="s">
        <v>55</v>
      </c>
      <c r="D144" s="7" t="s">
        <v>88</v>
      </c>
      <c r="E144" s="34" t="s">
        <v>193</v>
      </c>
      <c r="F144" s="93">
        <v>12.8</v>
      </c>
      <c r="G144" s="9">
        <f t="shared" ref="G144:G145" si="25">F144/1.25</f>
        <v>10.24</v>
      </c>
      <c r="H144" s="5">
        <f t="shared" ref="H144:H145" si="26">G144/$I$1</f>
        <v>284.44444444444446</v>
      </c>
      <c r="I144" s="10">
        <f t="shared" ref="I144:I145" si="27">G144/$G$1</f>
        <v>3.4133333333333336</v>
      </c>
      <c r="J144" s="63"/>
    </row>
    <row r="145" spans="1:11" s="16" customFormat="1" ht="15.75" customHeight="1" x14ac:dyDescent="0.2">
      <c r="A145" s="13"/>
      <c r="B145" s="19" t="s">
        <v>54</v>
      </c>
      <c r="C145" s="19" t="s">
        <v>55</v>
      </c>
      <c r="D145" s="7" t="s">
        <v>103</v>
      </c>
      <c r="E145" s="34" t="s">
        <v>193</v>
      </c>
      <c r="F145" s="93">
        <v>29.9</v>
      </c>
      <c r="G145" s="9">
        <f t="shared" si="25"/>
        <v>23.919999999999998</v>
      </c>
      <c r="H145" s="5">
        <f t="shared" si="26"/>
        <v>664.44444444444446</v>
      </c>
      <c r="I145" s="10">
        <f t="shared" si="27"/>
        <v>7.9733333333333327</v>
      </c>
      <c r="J145" s="63"/>
    </row>
    <row r="146" spans="1:11" s="16" customFormat="1" ht="15.75" customHeight="1" x14ac:dyDescent="0.2">
      <c r="A146" s="13">
        <v>12</v>
      </c>
      <c r="B146" s="19" t="s">
        <v>69</v>
      </c>
      <c r="C146" s="19" t="s">
        <v>70</v>
      </c>
      <c r="D146" s="7" t="s">
        <v>89</v>
      </c>
      <c r="E146" s="34" t="s">
        <v>232</v>
      </c>
      <c r="F146" s="93">
        <v>0</v>
      </c>
      <c r="G146" s="9">
        <f t="shared" si="22"/>
        <v>0</v>
      </c>
      <c r="H146" s="5">
        <f t="shared" si="16"/>
        <v>0</v>
      </c>
      <c r="I146" s="10">
        <f t="shared" si="23"/>
        <v>0</v>
      </c>
      <c r="J146" s="63"/>
    </row>
    <row r="147" spans="1:11" s="16" customFormat="1" ht="15.75" customHeight="1" x14ac:dyDescent="0.2">
      <c r="A147" s="13"/>
      <c r="B147" s="19" t="s">
        <v>69</v>
      </c>
      <c r="C147" s="19" t="s">
        <v>70</v>
      </c>
      <c r="D147" s="7" t="s">
        <v>88</v>
      </c>
      <c r="E147" s="7" t="s">
        <v>49</v>
      </c>
      <c r="F147" s="93">
        <v>12.8</v>
      </c>
      <c r="G147" s="9">
        <f t="shared" si="22"/>
        <v>10.24</v>
      </c>
      <c r="H147" s="5">
        <f t="shared" si="16"/>
        <v>284.44444444444446</v>
      </c>
      <c r="I147" s="10">
        <f t="shared" si="23"/>
        <v>3.4133333333333336</v>
      </c>
      <c r="J147" s="63"/>
      <c r="K147" s="18"/>
    </row>
    <row r="148" spans="1:11" s="16" customFormat="1" ht="15.75" customHeight="1" x14ac:dyDescent="0.2">
      <c r="A148" s="13"/>
      <c r="B148" s="19" t="s">
        <v>69</v>
      </c>
      <c r="C148" s="19" t="s">
        <v>70</v>
      </c>
      <c r="D148" s="7" t="s">
        <v>101</v>
      </c>
      <c r="E148" s="7" t="s">
        <v>47</v>
      </c>
      <c r="F148" s="93">
        <v>0</v>
      </c>
      <c r="G148" s="9">
        <f t="shared" si="22"/>
        <v>0</v>
      </c>
      <c r="H148" s="5">
        <f t="shared" si="16"/>
        <v>0</v>
      </c>
      <c r="I148" s="10">
        <f t="shared" si="23"/>
        <v>0</v>
      </c>
      <c r="J148" s="63"/>
    </row>
    <row r="149" spans="1:11" s="16" customFormat="1" ht="15.75" customHeight="1" x14ac:dyDescent="0.2">
      <c r="A149" s="13">
        <v>13</v>
      </c>
      <c r="B149" s="19" t="s">
        <v>106</v>
      </c>
      <c r="C149" s="19" t="s">
        <v>320</v>
      </c>
      <c r="D149" s="7" t="s">
        <v>89</v>
      </c>
      <c r="E149" s="34" t="s">
        <v>96</v>
      </c>
      <c r="F149" s="93">
        <v>0</v>
      </c>
      <c r="G149" s="9">
        <f t="shared" si="22"/>
        <v>0</v>
      </c>
      <c r="H149" s="5">
        <f t="shared" si="16"/>
        <v>0</v>
      </c>
      <c r="I149" s="10">
        <f t="shared" si="23"/>
        <v>0</v>
      </c>
      <c r="J149" s="63"/>
    </row>
    <row r="150" spans="1:11" s="16" customFormat="1" ht="15.75" customHeight="1" x14ac:dyDescent="0.2">
      <c r="A150" s="13"/>
      <c r="B150" s="19" t="s">
        <v>106</v>
      </c>
      <c r="C150" s="19" t="s">
        <v>321</v>
      </c>
      <c r="D150" s="7" t="s">
        <v>88</v>
      </c>
      <c r="E150" s="7" t="s">
        <v>116</v>
      </c>
      <c r="F150" s="93">
        <v>12.8</v>
      </c>
      <c r="G150" s="9">
        <f t="shared" si="22"/>
        <v>10.24</v>
      </c>
      <c r="H150" s="5">
        <f t="shared" si="16"/>
        <v>284.44444444444446</v>
      </c>
      <c r="I150" s="10">
        <f t="shared" si="23"/>
        <v>3.4133333333333336</v>
      </c>
      <c r="J150" s="63"/>
    </row>
    <row r="151" spans="1:11" s="16" customFormat="1" ht="15.75" customHeight="1" x14ac:dyDescent="0.2">
      <c r="A151" s="13"/>
      <c r="B151" s="19" t="s">
        <v>106</v>
      </c>
      <c r="C151" s="19" t="s">
        <v>320</v>
      </c>
      <c r="D151" s="7" t="s">
        <v>101</v>
      </c>
      <c r="E151" s="7" t="s">
        <v>102</v>
      </c>
      <c r="F151" s="93">
        <v>24.8</v>
      </c>
      <c r="G151" s="9">
        <f t="shared" ref="G151:G152" si="28">F151/1.25</f>
        <v>19.84</v>
      </c>
      <c r="H151" s="5">
        <f t="shared" si="16"/>
        <v>551.1111111111112</v>
      </c>
      <c r="I151" s="10">
        <f t="shared" ref="I151:I152" si="29">G151/$G$1</f>
        <v>6.6133333333333333</v>
      </c>
      <c r="J151" s="63"/>
    </row>
    <row r="152" spans="1:11" s="16" customFormat="1" ht="15.75" customHeight="1" x14ac:dyDescent="0.2">
      <c r="A152" s="13"/>
      <c r="B152" s="19" t="s">
        <v>106</v>
      </c>
      <c r="C152" s="19" t="s">
        <v>320</v>
      </c>
      <c r="D152" s="7" t="s">
        <v>103</v>
      </c>
      <c r="E152" s="7" t="s">
        <v>102</v>
      </c>
      <c r="F152" s="93">
        <v>29.9</v>
      </c>
      <c r="G152" s="9">
        <f t="shared" si="28"/>
        <v>23.919999999999998</v>
      </c>
      <c r="H152" s="5">
        <f t="shared" si="16"/>
        <v>664.44444444444446</v>
      </c>
      <c r="I152" s="10">
        <f t="shared" si="29"/>
        <v>7.9733333333333327</v>
      </c>
      <c r="J152" s="63"/>
    </row>
    <row r="153" spans="1:11" s="16" customFormat="1" ht="15.75" customHeight="1" x14ac:dyDescent="0.2">
      <c r="A153" s="13">
        <v>14</v>
      </c>
      <c r="B153" s="50" t="s">
        <v>186</v>
      </c>
      <c r="C153" s="19" t="s">
        <v>187</v>
      </c>
      <c r="D153" s="7" t="s">
        <v>88</v>
      </c>
      <c r="E153" s="34" t="s">
        <v>193</v>
      </c>
      <c r="F153" s="93">
        <v>0</v>
      </c>
      <c r="G153" s="9">
        <f t="shared" si="22"/>
        <v>0</v>
      </c>
      <c r="H153" s="5">
        <f t="shared" ref="H153:H156" si="30">G153/$I$1</f>
        <v>0</v>
      </c>
      <c r="I153" s="10">
        <f t="shared" si="23"/>
        <v>0</v>
      </c>
      <c r="J153" s="63"/>
    </row>
    <row r="154" spans="1:11" s="16" customFormat="1" ht="15.75" customHeight="1" x14ac:dyDescent="0.2">
      <c r="A154" s="13">
        <v>15</v>
      </c>
      <c r="B154" s="19" t="s">
        <v>283</v>
      </c>
      <c r="C154" s="79" t="s">
        <v>278</v>
      </c>
      <c r="D154" s="7" t="s">
        <v>88</v>
      </c>
      <c r="E154" s="34" t="s">
        <v>193</v>
      </c>
      <c r="F154" s="93">
        <v>12.8</v>
      </c>
      <c r="G154" s="9">
        <f t="shared" si="22"/>
        <v>10.24</v>
      </c>
      <c r="H154" s="5">
        <f t="shared" si="30"/>
        <v>284.44444444444446</v>
      </c>
      <c r="I154" s="10">
        <f t="shared" si="23"/>
        <v>3.4133333333333336</v>
      </c>
      <c r="J154" s="63"/>
    </row>
    <row r="155" spans="1:11" s="16" customFormat="1" ht="15.75" customHeight="1" x14ac:dyDescent="0.2">
      <c r="A155" s="13"/>
      <c r="B155" s="19" t="s">
        <v>283</v>
      </c>
      <c r="C155" s="79" t="s">
        <v>278</v>
      </c>
      <c r="D155" s="7" t="s">
        <v>221</v>
      </c>
      <c r="E155" s="34" t="s">
        <v>116</v>
      </c>
      <c r="F155" s="93">
        <v>24.8</v>
      </c>
      <c r="G155" s="9">
        <f t="shared" si="22"/>
        <v>19.84</v>
      </c>
      <c r="H155" s="5">
        <f t="shared" si="30"/>
        <v>551.1111111111112</v>
      </c>
      <c r="I155" s="10">
        <f t="shared" si="23"/>
        <v>6.6133333333333333</v>
      </c>
      <c r="J155" s="63"/>
    </row>
    <row r="156" spans="1:11" s="16" customFormat="1" ht="15.75" customHeight="1" x14ac:dyDescent="0.2">
      <c r="A156" s="13">
        <v>16</v>
      </c>
      <c r="B156" s="19" t="s">
        <v>300</v>
      </c>
      <c r="C156" s="79" t="s">
        <v>301</v>
      </c>
      <c r="D156" s="7" t="s">
        <v>88</v>
      </c>
      <c r="E156" s="34" t="s">
        <v>193</v>
      </c>
      <c r="F156" s="93">
        <v>12.8</v>
      </c>
      <c r="G156" s="9">
        <f t="shared" si="22"/>
        <v>10.24</v>
      </c>
      <c r="H156" s="5">
        <f t="shared" si="30"/>
        <v>284.44444444444446</v>
      </c>
      <c r="I156" s="10">
        <f t="shared" si="23"/>
        <v>3.4133333333333336</v>
      </c>
      <c r="J156" s="63"/>
    </row>
    <row r="157" spans="1:11" s="16" customFormat="1" ht="15.75" customHeight="1" x14ac:dyDescent="0.2">
      <c r="A157" s="13">
        <v>17</v>
      </c>
      <c r="B157" s="19" t="s">
        <v>284</v>
      </c>
      <c r="C157" s="79" t="s">
        <v>285</v>
      </c>
      <c r="D157" s="7"/>
      <c r="E157" s="59"/>
      <c r="F157" s="93"/>
      <c r="G157" s="9"/>
      <c r="H157" s="5"/>
      <c r="I157" s="10"/>
      <c r="J157" s="63"/>
    </row>
    <row r="158" spans="1:11" s="16" customFormat="1" ht="15.75" customHeight="1" x14ac:dyDescent="0.2">
      <c r="A158" s="13"/>
      <c r="B158" s="81"/>
      <c r="C158" s="79"/>
      <c r="D158" s="7"/>
      <c r="E158" s="59"/>
      <c r="F158" s="93"/>
      <c r="G158" s="9"/>
      <c r="H158" s="5"/>
      <c r="I158" s="10"/>
      <c r="J158" s="63"/>
    </row>
    <row r="159" spans="1:11" s="16" customFormat="1" ht="15.75" customHeight="1" x14ac:dyDescent="0.2">
      <c r="A159" s="11"/>
      <c r="B159" s="188" t="s">
        <v>29</v>
      </c>
      <c r="C159" s="189"/>
      <c r="D159" s="7"/>
      <c r="E159" s="7"/>
      <c r="F159" s="93"/>
      <c r="G159" s="9"/>
      <c r="H159" s="5"/>
      <c r="I159" s="10"/>
      <c r="J159" s="63"/>
    </row>
    <row r="160" spans="1:11" s="16" customFormat="1" ht="15.75" customHeight="1" x14ac:dyDescent="0.2">
      <c r="A160" s="11">
        <v>1</v>
      </c>
      <c r="B160" s="19" t="s">
        <v>31</v>
      </c>
      <c r="C160" s="19" t="s">
        <v>30</v>
      </c>
      <c r="D160" s="20" t="s">
        <v>252</v>
      </c>
      <c r="E160" s="34"/>
      <c r="F160" s="93">
        <v>12.8</v>
      </c>
      <c r="G160" s="9">
        <f t="shared" ref="G160:G210" si="31">F160/1.25</f>
        <v>10.24</v>
      </c>
      <c r="H160" s="5">
        <f t="shared" si="16"/>
        <v>284.44444444444446</v>
      </c>
      <c r="I160" s="10">
        <f t="shared" ref="I160:I210" si="32">G160/$G$1</f>
        <v>3.4133333333333336</v>
      </c>
      <c r="J160" s="63"/>
    </row>
    <row r="161" spans="1:10" s="16" customFormat="1" ht="15.75" customHeight="1" x14ac:dyDescent="0.2">
      <c r="A161" s="11"/>
      <c r="B161" s="19" t="s">
        <v>31</v>
      </c>
      <c r="C161" s="19" t="s">
        <v>30</v>
      </c>
      <c r="D161" s="20" t="s">
        <v>101</v>
      </c>
      <c r="E161" s="7"/>
      <c r="F161" s="93">
        <v>24.8</v>
      </c>
      <c r="G161" s="9">
        <f t="shared" si="31"/>
        <v>19.84</v>
      </c>
      <c r="H161" s="5">
        <f t="shared" si="16"/>
        <v>551.1111111111112</v>
      </c>
      <c r="I161" s="10">
        <f t="shared" si="32"/>
        <v>6.6133333333333333</v>
      </c>
      <c r="J161" s="63"/>
    </row>
    <row r="162" spans="1:10" s="16" customFormat="1" ht="15.75" customHeight="1" x14ac:dyDescent="0.2">
      <c r="A162" s="11"/>
      <c r="B162" s="19" t="s">
        <v>31</v>
      </c>
      <c r="C162" s="19" t="s">
        <v>30</v>
      </c>
      <c r="D162" s="20" t="s">
        <v>103</v>
      </c>
      <c r="E162" s="7"/>
      <c r="F162" s="93">
        <v>35.25</v>
      </c>
      <c r="G162" s="9">
        <f t="shared" si="31"/>
        <v>28.2</v>
      </c>
      <c r="H162" s="5">
        <f t="shared" si="16"/>
        <v>783.33333333333337</v>
      </c>
      <c r="I162" s="10">
        <f t="shared" si="32"/>
        <v>9.4</v>
      </c>
      <c r="J162" s="63"/>
    </row>
    <row r="163" spans="1:10" s="16" customFormat="1" ht="15.75" customHeight="1" x14ac:dyDescent="0.2">
      <c r="A163" s="11">
        <v>2</v>
      </c>
      <c r="B163" s="19" t="s">
        <v>32</v>
      </c>
      <c r="C163" s="19" t="s">
        <v>249</v>
      </c>
      <c r="D163" s="20" t="s">
        <v>89</v>
      </c>
      <c r="E163" s="34"/>
      <c r="F163" s="93">
        <v>0</v>
      </c>
      <c r="G163" s="9">
        <f t="shared" si="31"/>
        <v>0</v>
      </c>
      <c r="H163" s="5">
        <f t="shared" ref="H163:H243" si="33">G163/$I$1</f>
        <v>0</v>
      </c>
      <c r="I163" s="10">
        <f t="shared" si="32"/>
        <v>0</v>
      </c>
      <c r="J163" s="63"/>
    </row>
    <row r="164" spans="1:10" s="16" customFormat="1" ht="15.75" customHeight="1" x14ac:dyDescent="0.2">
      <c r="A164" s="11"/>
      <c r="B164" s="19" t="s">
        <v>32</v>
      </c>
      <c r="C164" s="19" t="s">
        <v>249</v>
      </c>
      <c r="D164" s="20" t="s">
        <v>88</v>
      </c>
      <c r="E164" s="33" t="s">
        <v>49</v>
      </c>
      <c r="F164" s="93">
        <v>15.8</v>
      </c>
      <c r="G164" s="9">
        <f t="shared" si="31"/>
        <v>12.64</v>
      </c>
      <c r="H164" s="5">
        <f t="shared" si="33"/>
        <v>351.11111111111114</v>
      </c>
      <c r="I164" s="10">
        <f t="shared" si="32"/>
        <v>4.2133333333333338</v>
      </c>
      <c r="J164" s="63"/>
    </row>
    <row r="165" spans="1:10" s="16" customFormat="1" ht="15.75" customHeight="1" x14ac:dyDescent="0.2">
      <c r="A165" s="11"/>
      <c r="B165" s="19" t="s">
        <v>32</v>
      </c>
      <c r="C165" s="19" t="s">
        <v>249</v>
      </c>
      <c r="D165" s="20" t="s">
        <v>101</v>
      </c>
      <c r="E165" s="7" t="s">
        <v>116</v>
      </c>
      <c r="F165" s="93">
        <v>29.9</v>
      </c>
      <c r="G165" s="9">
        <f t="shared" si="31"/>
        <v>23.919999999999998</v>
      </c>
      <c r="H165" s="5">
        <f t="shared" si="33"/>
        <v>664.44444444444446</v>
      </c>
      <c r="I165" s="10">
        <f t="shared" si="32"/>
        <v>7.9733333333333327</v>
      </c>
      <c r="J165" s="63"/>
    </row>
    <row r="166" spans="1:10" s="113" customFormat="1" ht="15.75" customHeight="1" x14ac:dyDescent="0.2">
      <c r="A166" s="107"/>
      <c r="B166" s="109" t="s">
        <v>32</v>
      </c>
      <c r="C166" s="109" t="s">
        <v>249</v>
      </c>
      <c r="D166" s="116" t="s">
        <v>344</v>
      </c>
      <c r="E166" s="82" t="s">
        <v>100</v>
      </c>
      <c r="F166" s="94">
        <v>160</v>
      </c>
      <c r="G166" s="83">
        <f t="shared" si="31"/>
        <v>128</v>
      </c>
      <c r="H166" s="110">
        <f t="shared" si="33"/>
        <v>3555.5555555555557</v>
      </c>
      <c r="I166" s="111">
        <f t="shared" si="32"/>
        <v>42.666666666666664</v>
      </c>
      <c r="J166" s="112"/>
    </row>
    <row r="167" spans="1:10" s="16" customFormat="1" ht="15.75" customHeight="1" x14ac:dyDescent="0.2">
      <c r="A167" s="11"/>
      <c r="B167" s="19" t="s">
        <v>32</v>
      </c>
      <c r="C167" s="19" t="s">
        <v>249</v>
      </c>
      <c r="D167" s="55" t="s">
        <v>324</v>
      </c>
      <c r="E167" s="55" t="s">
        <v>100</v>
      </c>
      <c r="F167" s="93">
        <f>F166+7</f>
        <v>167</v>
      </c>
      <c r="G167" s="9">
        <f>G166+7</f>
        <v>135</v>
      </c>
      <c r="H167" s="5">
        <f t="shared" si="33"/>
        <v>3750.0000000000005</v>
      </c>
      <c r="I167" s="10">
        <f t="shared" si="32"/>
        <v>45</v>
      </c>
      <c r="J167" s="63"/>
    </row>
    <row r="168" spans="1:10" s="16" customFormat="1" ht="15.75" customHeight="1" x14ac:dyDescent="0.2">
      <c r="A168" s="11"/>
      <c r="B168" s="19" t="s">
        <v>32</v>
      </c>
      <c r="C168" s="19" t="s">
        <v>249</v>
      </c>
      <c r="D168" s="7" t="s">
        <v>347</v>
      </c>
      <c r="E168" s="55" t="s">
        <v>100</v>
      </c>
      <c r="F168" s="93">
        <f>F166+4</f>
        <v>164</v>
      </c>
      <c r="G168" s="9">
        <f>G166+4</f>
        <v>132</v>
      </c>
      <c r="H168" s="5">
        <f t="shared" si="33"/>
        <v>3666.666666666667</v>
      </c>
      <c r="I168" s="10">
        <f t="shared" si="32"/>
        <v>44</v>
      </c>
      <c r="J168" s="63"/>
    </row>
    <row r="169" spans="1:10" s="113" customFormat="1" ht="15.75" customHeight="1" x14ac:dyDescent="0.2">
      <c r="A169" s="107"/>
      <c r="B169" s="109" t="s">
        <v>32</v>
      </c>
      <c r="C169" s="109" t="s">
        <v>249</v>
      </c>
      <c r="D169" s="82" t="s">
        <v>344</v>
      </c>
      <c r="E169" s="82" t="s">
        <v>121</v>
      </c>
      <c r="F169" s="94">
        <v>193</v>
      </c>
      <c r="G169" s="83">
        <f>F169/1.25</f>
        <v>154.4</v>
      </c>
      <c r="H169" s="110"/>
      <c r="I169" s="111"/>
      <c r="J169" s="112"/>
    </row>
    <row r="170" spans="1:10" s="16" customFormat="1" ht="15.75" customHeight="1" x14ac:dyDescent="0.2">
      <c r="A170" s="11"/>
      <c r="B170" s="19" t="s">
        <v>32</v>
      </c>
      <c r="C170" s="19" t="s">
        <v>249</v>
      </c>
      <c r="D170" s="55" t="s">
        <v>324</v>
      </c>
      <c r="E170" s="55" t="s">
        <v>121</v>
      </c>
      <c r="F170" s="93">
        <f>F169+7</f>
        <v>200</v>
      </c>
      <c r="G170" s="9">
        <f>G169+7</f>
        <v>161.4</v>
      </c>
      <c r="H170" s="5">
        <f t="shared" si="33"/>
        <v>4483.3333333333339</v>
      </c>
      <c r="I170" s="10">
        <f t="shared" si="32"/>
        <v>53.800000000000004</v>
      </c>
      <c r="J170" s="63"/>
    </row>
    <row r="171" spans="1:10" s="16" customFormat="1" ht="15.75" customHeight="1" x14ac:dyDescent="0.2">
      <c r="A171" s="11"/>
      <c r="B171" s="19" t="s">
        <v>32</v>
      </c>
      <c r="C171" s="19" t="s">
        <v>249</v>
      </c>
      <c r="D171" s="7" t="s">
        <v>347</v>
      </c>
      <c r="E171" s="55" t="s">
        <v>121</v>
      </c>
      <c r="F171" s="93">
        <f>F169+4</f>
        <v>197</v>
      </c>
      <c r="G171" s="9">
        <f>G169+4</f>
        <v>158.4</v>
      </c>
      <c r="H171" s="5">
        <f t="shared" si="33"/>
        <v>4400.0000000000009</v>
      </c>
      <c r="I171" s="10">
        <f t="shared" si="32"/>
        <v>52.800000000000004</v>
      </c>
      <c r="J171" s="63"/>
    </row>
    <row r="172" spans="1:10" s="113" customFormat="1" ht="15.75" customHeight="1" x14ac:dyDescent="0.2">
      <c r="A172" s="107"/>
      <c r="B172" s="109" t="s">
        <v>32</v>
      </c>
      <c r="C172" s="109" t="s">
        <v>249</v>
      </c>
      <c r="D172" s="82" t="s">
        <v>344</v>
      </c>
      <c r="E172" s="82" t="s">
        <v>122</v>
      </c>
      <c r="F172" s="94">
        <v>227</v>
      </c>
      <c r="G172" s="83">
        <f>F172/1.25</f>
        <v>181.6</v>
      </c>
      <c r="H172" s="110"/>
      <c r="I172" s="111"/>
      <c r="J172" s="112"/>
    </row>
    <row r="173" spans="1:10" s="16" customFormat="1" ht="15.75" customHeight="1" x14ac:dyDescent="0.2">
      <c r="A173" s="11"/>
      <c r="B173" s="19" t="s">
        <v>32</v>
      </c>
      <c r="C173" s="19" t="s">
        <v>249</v>
      </c>
      <c r="D173" s="55" t="s">
        <v>324</v>
      </c>
      <c r="E173" s="55" t="s">
        <v>122</v>
      </c>
      <c r="F173" s="93">
        <f>F172+7</f>
        <v>234</v>
      </c>
      <c r="G173" s="9">
        <f>G172+7</f>
        <v>188.6</v>
      </c>
      <c r="H173" s="5">
        <f t="shared" ref="H173:H174" si="34">G173/$I$1</f>
        <v>5238.8888888888887</v>
      </c>
      <c r="I173" s="10">
        <f t="shared" ref="I173:I174" si="35">G173/$G$1</f>
        <v>62.866666666666667</v>
      </c>
      <c r="J173" s="63"/>
    </row>
    <row r="174" spans="1:10" s="16" customFormat="1" ht="15.75" customHeight="1" x14ac:dyDescent="0.2">
      <c r="A174" s="11"/>
      <c r="B174" s="19" t="s">
        <v>32</v>
      </c>
      <c r="C174" s="19" t="s">
        <v>249</v>
      </c>
      <c r="D174" s="7" t="s">
        <v>347</v>
      </c>
      <c r="E174" s="55" t="s">
        <v>122</v>
      </c>
      <c r="F174" s="93">
        <f>F172+4</f>
        <v>231</v>
      </c>
      <c r="G174" s="9">
        <f>G172+4</f>
        <v>185.6</v>
      </c>
      <c r="H174" s="5">
        <f t="shared" si="34"/>
        <v>5155.5555555555557</v>
      </c>
      <c r="I174" s="10">
        <f t="shared" si="35"/>
        <v>61.866666666666667</v>
      </c>
      <c r="J174" s="63"/>
    </row>
    <row r="175" spans="1:10" s="16" customFormat="1" ht="15.75" customHeight="1" x14ac:dyDescent="0.2">
      <c r="A175" s="11">
        <v>3</v>
      </c>
      <c r="B175" s="19" t="s">
        <v>6</v>
      </c>
      <c r="C175" s="19" t="s">
        <v>250</v>
      </c>
      <c r="D175" s="20" t="s">
        <v>89</v>
      </c>
      <c r="E175" s="8"/>
      <c r="F175" s="93">
        <v>0</v>
      </c>
      <c r="G175" s="9">
        <f t="shared" si="31"/>
        <v>0</v>
      </c>
      <c r="H175" s="5">
        <f t="shared" si="33"/>
        <v>0</v>
      </c>
      <c r="I175" s="10">
        <f t="shared" si="32"/>
        <v>0</v>
      </c>
      <c r="J175" s="63"/>
    </row>
    <row r="176" spans="1:10" s="16" customFormat="1" ht="15.75" customHeight="1" x14ac:dyDescent="0.2">
      <c r="A176" s="11"/>
      <c r="B176" s="19" t="s">
        <v>6</v>
      </c>
      <c r="C176" s="19" t="s">
        <v>250</v>
      </c>
      <c r="D176" s="20" t="s">
        <v>88</v>
      </c>
      <c r="E176" s="8" t="s">
        <v>105</v>
      </c>
      <c r="F176" s="93">
        <v>15.8</v>
      </c>
      <c r="G176" s="9">
        <f t="shared" si="31"/>
        <v>12.64</v>
      </c>
      <c r="H176" s="5">
        <f t="shared" si="33"/>
        <v>351.11111111111114</v>
      </c>
      <c r="I176" s="10">
        <f t="shared" si="32"/>
        <v>4.2133333333333338</v>
      </c>
      <c r="J176" s="63"/>
    </row>
    <row r="177" spans="1:10" s="16" customFormat="1" ht="15.75" customHeight="1" x14ac:dyDescent="0.2">
      <c r="A177" s="11"/>
      <c r="B177" s="19" t="s">
        <v>6</v>
      </c>
      <c r="C177" s="19" t="s">
        <v>250</v>
      </c>
      <c r="D177" s="80" t="s">
        <v>101</v>
      </c>
      <c r="E177" s="12" t="s">
        <v>116</v>
      </c>
      <c r="F177" s="93">
        <v>29.9</v>
      </c>
      <c r="G177" s="9">
        <f t="shared" si="31"/>
        <v>23.919999999999998</v>
      </c>
      <c r="H177" s="5">
        <f t="shared" si="33"/>
        <v>664.44444444444446</v>
      </c>
      <c r="I177" s="10">
        <f t="shared" si="32"/>
        <v>7.9733333333333327</v>
      </c>
      <c r="J177" s="63"/>
    </row>
    <row r="178" spans="1:10" s="16" customFormat="1" ht="15.75" customHeight="1" x14ac:dyDescent="0.2">
      <c r="A178" s="11">
        <v>4</v>
      </c>
      <c r="B178" s="19" t="s">
        <v>310</v>
      </c>
      <c r="C178" s="19" t="s">
        <v>311</v>
      </c>
      <c r="D178" s="80" t="s">
        <v>88</v>
      </c>
      <c r="E178" s="8" t="s">
        <v>105</v>
      </c>
      <c r="F178" s="93">
        <v>15.8</v>
      </c>
      <c r="G178" s="9">
        <f>F178/1.25</f>
        <v>12.64</v>
      </c>
      <c r="H178" s="5">
        <f t="shared" si="33"/>
        <v>351.11111111111114</v>
      </c>
      <c r="I178" s="10">
        <f t="shared" si="32"/>
        <v>4.2133333333333338</v>
      </c>
      <c r="J178" s="63"/>
    </row>
    <row r="179" spans="1:10" s="16" customFormat="1" ht="15.75" customHeight="1" x14ac:dyDescent="0.2">
      <c r="A179" s="11"/>
      <c r="B179" s="19" t="s">
        <v>310</v>
      </c>
      <c r="C179" s="19" t="s">
        <v>311</v>
      </c>
      <c r="D179" s="80" t="s">
        <v>101</v>
      </c>
      <c r="E179" s="12" t="s">
        <v>116</v>
      </c>
      <c r="F179" s="93">
        <v>29.9</v>
      </c>
      <c r="G179" s="9">
        <f>F179/1.25</f>
        <v>23.919999999999998</v>
      </c>
      <c r="H179" s="5">
        <f t="shared" si="33"/>
        <v>664.44444444444446</v>
      </c>
      <c r="I179" s="10">
        <f t="shared" si="32"/>
        <v>7.9733333333333327</v>
      </c>
      <c r="J179" s="63"/>
    </row>
    <row r="180" spans="1:10" s="16" customFormat="1" ht="17.25" customHeight="1" x14ac:dyDescent="0.2">
      <c r="A180" s="11">
        <v>5</v>
      </c>
      <c r="B180" s="19" t="s">
        <v>71</v>
      </c>
      <c r="C180" s="19" t="s">
        <v>72</v>
      </c>
      <c r="D180" s="55" t="s">
        <v>101</v>
      </c>
      <c r="E180" s="59" t="s">
        <v>96</v>
      </c>
      <c r="F180" s="93">
        <v>0</v>
      </c>
      <c r="G180" s="9">
        <f t="shared" si="31"/>
        <v>0</v>
      </c>
      <c r="H180" s="5">
        <f t="shared" si="33"/>
        <v>0</v>
      </c>
      <c r="I180" s="10">
        <f t="shared" si="32"/>
        <v>0</v>
      </c>
      <c r="J180" s="63"/>
    </row>
    <row r="181" spans="1:10" s="16" customFormat="1" ht="17.25" customHeight="1" x14ac:dyDescent="0.2">
      <c r="A181" s="11">
        <v>6</v>
      </c>
      <c r="B181" s="19" t="s">
        <v>107</v>
      </c>
      <c r="C181" s="19" t="s">
        <v>108</v>
      </c>
      <c r="D181" s="55" t="s">
        <v>101</v>
      </c>
      <c r="E181" s="59" t="s">
        <v>116</v>
      </c>
      <c r="F181" s="93">
        <v>0</v>
      </c>
      <c r="G181" s="9">
        <f t="shared" si="31"/>
        <v>0</v>
      </c>
      <c r="H181" s="5">
        <f t="shared" si="33"/>
        <v>0</v>
      </c>
      <c r="I181" s="10">
        <f t="shared" si="32"/>
        <v>0</v>
      </c>
      <c r="J181" s="63"/>
    </row>
    <row r="182" spans="1:10" s="16" customFormat="1" ht="17.25" customHeight="1" x14ac:dyDescent="0.2">
      <c r="A182" s="11"/>
      <c r="B182" s="19" t="s">
        <v>107</v>
      </c>
      <c r="C182" s="19" t="s">
        <v>108</v>
      </c>
      <c r="D182" s="55" t="s">
        <v>324</v>
      </c>
      <c r="E182" s="59" t="s">
        <v>190</v>
      </c>
      <c r="F182" s="94">
        <v>0</v>
      </c>
      <c r="G182" s="9">
        <f t="shared" si="31"/>
        <v>0</v>
      </c>
      <c r="H182" s="5">
        <f t="shared" si="33"/>
        <v>0</v>
      </c>
      <c r="I182" s="10">
        <f t="shared" si="32"/>
        <v>0</v>
      </c>
      <c r="J182" s="63"/>
    </row>
    <row r="183" spans="1:10" s="16" customFormat="1" ht="17.25" customHeight="1" x14ac:dyDescent="0.2">
      <c r="A183" s="11"/>
      <c r="B183" s="19" t="s">
        <v>107</v>
      </c>
      <c r="C183" s="19" t="s">
        <v>108</v>
      </c>
      <c r="D183" s="7" t="s">
        <v>347</v>
      </c>
      <c r="E183" s="59" t="s">
        <v>190</v>
      </c>
      <c r="F183" s="94">
        <v>0</v>
      </c>
      <c r="G183" s="9">
        <f t="shared" si="31"/>
        <v>0</v>
      </c>
      <c r="H183" s="5">
        <f t="shared" si="33"/>
        <v>0</v>
      </c>
      <c r="I183" s="10">
        <f t="shared" si="32"/>
        <v>0</v>
      </c>
      <c r="J183" s="63"/>
    </row>
    <row r="184" spans="1:10" s="16" customFormat="1" ht="17.25" customHeight="1" x14ac:dyDescent="0.2">
      <c r="A184" s="11">
        <v>7</v>
      </c>
      <c r="B184" s="19" t="s">
        <v>109</v>
      </c>
      <c r="C184" s="19" t="s">
        <v>110</v>
      </c>
      <c r="D184" s="7" t="s">
        <v>101</v>
      </c>
      <c r="E184" s="34" t="s">
        <v>116</v>
      </c>
      <c r="F184" s="93">
        <v>0</v>
      </c>
      <c r="G184" s="9">
        <f t="shared" si="31"/>
        <v>0</v>
      </c>
      <c r="H184" s="5">
        <f t="shared" si="33"/>
        <v>0</v>
      </c>
      <c r="I184" s="10">
        <f t="shared" si="32"/>
        <v>0</v>
      </c>
      <c r="J184" s="63"/>
    </row>
    <row r="185" spans="1:10" s="16" customFormat="1" ht="17.25" customHeight="1" x14ac:dyDescent="0.2">
      <c r="A185" s="11"/>
      <c r="B185" s="19" t="s">
        <v>109</v>
      </c>
      <c r="C185" s="19" t="s">
        <v>110</v>
      </c>
      <c r="D185" s="55" t="s">
        <v>324</v>
      </c>
      <c r="E185" s="59" t="s">
        <v>121</v>
      </c>
      <c r="F185" s="93">
        <v>0</v>
      </c>
      <c r="G185" s="9">
        <f t="shared" si="31"/>
        <v>0</v>
      </c>
      <c r="H185" s="5">
        <f t="shared" si="33"/>
        <v>0</v>
      </c>
      <c r="I185" s="10">
        <f t="shared" si="32"/>
        <v>0</v>
      </c>
      <c r="J185" s="63"/>
    </row>
    <row r="186" spans="1:10" s="16" customFormat="1" ht="17.25" customHeight="1" x14ac:dyDescent="0.2">
      <c r="A186" s="11"/>
      <c r="B186" s="19" t="s">
        <v>109</v>
      </c>
      <c r="C186" s="19" t="s">
        <v>110</v>
      </c>
      <c r="D186" s="7" t="s">
        <v>347</v>
      </c>
      <c r="E186" s="59" t="s">
        <v>121</v>
      </c>
      <c r="F186" s="93">
        <v>0</v>
      </c>
      <c r="G186" s="9">
        <f t="shared" si="31"/>
        <v>0</v>
      </c>
      <c r="H186" s="5">
        <f t="shared" si="33"/>
        <v>0</v>
      </c>
      <c r="I186" s="10">
        <f t="shared" si="32"/>
        <v>0</v>
      </c>
      <c r="J186" s="63"/>
    </row>
    <row r="187" spans="1:10" s="16" customFormat="1" ht="17.25" customHeight="1" x14ac:dyDescent="0.2">
      <c r="A187" s="11">
        <v>8</v>
      </c>
      <c r="B187" s="19" t="s">
        <v>286</v>
      </c>
      <c r="C187" s="19" t="s">
        <v>139</v>
      </c>
      <c r="D187" s="7" t="s">
        <v>243</v>
      </c>
      <c r="E187" s="59" t="s">
        <v>48</v>
      </c>
      <c r="F187" s="93">
        <v>0</v>
      </c>
      <c r="G187" s="9">
        <f t="shared" si="31"/>
        <v>0</v>
      </c>
      <c r="H187" s="5">
        <f t="shared" si="33"/>
        <v>0</v>
      </c>
      <c r="I187" s="10">
        <f t="shared" si="32"/>
        <v>0</v>
      </c>
      <c r="J187" s="63"/>
    </row>
    <row r="188" spans="1:10" s="16" customFormat="1" ht="17.25" customHeight="1" x14ac:dyDescent="0.2">
      <c r="A188" s="11"/>
      <c r="B188" s="19" t="s">
        <v>286</v>
      </c>
      <c r="C188" s="19" t="s">
        <v>139</v>
      </c>
      <c r="D188" s="7" t="s">
        <v>221</v>
      </c>
      <c r="E188" s="59" t="s">
        <v>192</v>
      </c>
      <c r="F188" s="93">
        <v>0</v>
      </c>
      <c r="G188" s="9">
        <f t="shared" si="31"/>
        <v>0</v>
      </c>
      <c r="H188" s="5">
        <f t="shared" si="33"/>
        <v>0</v>
      </c>
      <c r="I188" s="10">
        <f t="shared" si="32"/>
        <v>0</v>
      </c>
      <c r="J188" s="63"/>
    </row>
    <row r="189" spans="1:10" s="113" customFormat="1" ht="17.25" customHeight="1" x14ac:dyDescent="0.2">
      <c r="A189" s="107"/>
      <c r="B189" s="109" t="s">
        <v>286</v>
      </c>
      <c r="C189" s="109" t="s">
        <v>139</v>
      </c>
      <c r="D189" s="82" t="s">
        <v>344</v>
      </c>
      <c r="E189" s="117" t="s">
        <v>121</v>
      </c>
      <c r="F189" s="94">
        <v>55.1</v>
      </c>
      <c r="G189" s="83">
        <f t="shared" si="31"/>
        <v>44.08</v>
      </c>
      <c r="H189" s="110">
        <f t="shared" si="33"/>
        <v>1224.4444444444446</v>
      </c>
      <c r="I189" s="111">
        <f t="shared" si="32"/>
        <v>14.693333333333333</v>
      </c>
      <c r="J189" s="112"/>
    </row>
    <row r="190" spans="1:10" s="16" customFormat="1" ht="17.25" customHeight="1" x14ac:dyDescent="0.2">
      <c r="A190" s="11"/>
      <c r="B190" s="19" t="s">
        <v>286</v>
      </c>
      <c r="C190" s="19" t="s">
        <v>139</v>
      </c>
      <c r="D190" s="55" t="s">
        <v>324</v>
      </c>
      <c r="E190" s="59" t="s">
        <v>121</v>
      </c>
      <c r="F190" s="93">
        <f>F189+7</f>
        <v>62.1</v>
      </c>
      <c r="G190" s="9">
        <f>G189+7</f>
        <v>51.08</v>
      </c>
      <c r="H190" s="5">
        <f t="shared" si="33"/>
        <v>1418.8888888888889</v>
      </c>
      <c r="I190" s="10">
        <f t="shared" si="32"/>
        <v>17.026666666666667</v>
      </c>
      <c r="J190" s="63"/>
    </row>
    <row r="191" spans="1:10" s="16" customFormat="1" ht="17.25" customHeight="1" x14ac:dyDescent="0.2">
      <c r="A191" s="11"/>
      <c r="B191" s="19" t="s">
        <v>286</v>
      </c>
      <c r="C191" s="19" t="s">
        <v>139</v>
      </c>
      <c r="D191" s="7" t="s">
        <v>347</v>
      </c>
      <c r="E191" s="59" t="s">
        <v>121</v>
      </c>
      <c r="F191" s="93">
        <f>F189+4</f>
        <v>59.1</v>
      </c>
      <c r="G191" s="9">
        <f>G189+4</f>
        <v>48.08</v>
      </c>
      <c r="H191" s="5">
        <f t="shared" si="33"/>
        <v>1335.5555555555557</v>
      </c>
      <c r="I191" s="10">
        <f t="shared" si="32"/>
        <v>16.026666666666667</v>
      </c>
      <c r="J191" s="63"/>
    </row>
    <row r="192" spans="1:10" s="16" customFormat="1" ht="17.25" customHeight="1" x14ac:dyDescent="0.2">
      <c r="A192" s="11"/>
      <c r="B192" s="19" t="s">
        <v>286</v>
      </c>
      <c r="C192" s="19" t="s">
        <v>139</v>
      </c>
      <c r="D192" s="7" t="s">
        <v>103</v>
      </c>
      <c r="E192" s="59" t="s">
        <v>46</v>
      </c>
      <c r="F192" s="93">
        <v>40.200000000000003</v>
      </c>
      <c r="G192" s="9">
        <f t="shared" si="31"/>
        <v>32.160000000000004</v>
      </c>
      <c r="H192" s="5">
        <f t="shared" si="33"/>
        <v>893.33333333333348</v>
      </c>
      <c r="I192" s="10">
        <f t="shared" si="32"/>
        <v>10.72</v>
      </c>
      <c r="J192" s="63"/>
    </row>
    <row r="193" spans="1:10" s="16" customFormat="1" ht="17.25" customHeight="1" x14ac:dyDescent="0.2">
      <c r="A193" s="11">
        <v>9</v>
      </c>
      <c r="B193" s="47" t="s">
        <v>130</v>
      </c>
      <c r="C193" s="19" t="s">
        <v>126</v>
      </c>
      <c r="D193" s="7" t="s">
        <v>101</v>
      </c>
      <c r="E193" s="7" t="s">
        <v>116</v>
      </c>
      <c r="F193" s="93">
        <v>35.299999999999997</v>
      </c>
      <c r="G193" s="9">
        <f t="shared" si="31"/>
        <v>28.24</v>
      </c>
      <c r="H193" s="5">
        <f t="shared" ref="H193:H194" si="36">G193/$I$1</f>
        <v>784.44444444444446</v>
      </c>
      <c r="I193" s="10">
        <f t="shared" si="32"/>
        <v>9.4133333333333322</v>
      </c>
      <c r="J193" s="63"/>
    </row>
    <row r="194" spans="1:10" s="16" customFormat="1" ht="17.25" customHeight="1" x14ac:dyDescent="0.2">
      <c r="A194" s="11"/>
      <c r="B194" s="47" t="s">
        <v>130</v>
      </c>
      <c r="C194" s="19" t="s">
        <v>126</v>
      </c>
      <c r="D194" s="7" t="s">
        <v>103</v>
      </c>
      <c r="E194" s="7" t="s">
        <v>46</v>
      </c>
      <c r="F194" s="93">
        <v>0</v>
      </c>
      <c r="G194" s="9">
        <f t="shared" si="31"/>
        <v>0</v>
      </c>
      <c r="H194" s="5">
        <f t="shared" si="36"/>
        <v>0</v>
      </c>
      <c r="I194" s="10">
        <f t="shared" si="32"/>
        <v>0</v>
      </c>
      <c r="J194" s="63"/>
    </row>
    <row r="195" spans="1:10" s="16" customFormat="1" ht="17.25" customHeight="1" x14ac:dyDescent="0.2">
      <c r="A195" s="11">
        <v>10</v>
      </c>
      <c r="B195" s="47" t="s">
        <v>148</v>
      </c>
      <c r="C195" s="19" t="s">
        <v>270</v>
      </c>
      <c r="D195" s="7" t="s">
        <v>329</v>
      </c>
      <c r="E195" s="55"/>
      <c r="F195" s="93">
        <v>92.7</v>
      </c>
      <c r="G195" s="9">
        <f t="shared" si="31"/>
        <v>74.16</v>
      </c>
      <c r="H195" s="5">
        <f t="shared" ref="H195:H196" si="37">G195/$I$1</f>
        <v>2060</v>
      </c>
      <c r="I195" s="10">
        <f t="shared" si="32"/>
        <v>24.72</v>
      </c>
      <c r="J195" s="63"/>
    </row>
    <row r="196" spans="1:10" s="16" customFormat="1" ht="17.25" customHeight="1" x14ac:dyDescent="0.2">
      <c r="A196" s="11">
        <v>11</v>
      </c>
      <c r="B196" s="48" t="s">
        <v>149</v>
      </c>
      <c r="C196" s="19" t="s">
        <v>397</v>
      </c>
      <c r="D196" s="7" t="s">
        <v>101</v>
      </c>
      <c r="E196" s="7" t="s">
        <v>102</v>
      </c>
      <c r="F196" s="93">
        <v>35.299999999999997</v>
      </c>
      <c r="G196" s="9">
        <f t="shared" si="31"/>
        <v>28.24</v>
      </c>
      <c r="H196" s="5">
        <f t="shared" si="37"/>
        <v>784.44444444444446</v>
      </c>
      <c r="I196" s="10">
        <f t="shared" si="32"/>
        <v>9.4133333333333322</v>
      </c>
      <c r="J196" s="63"/>
    </row>
    <row r="197" spans="1:10" s="16" customFormat="1" ht="17.25" customHeight="1" x14ac:dyDescent="0.2">
      <c r="A197" s="11"/>
      <c r="B197" s="48" t="s">
        <v>149</v>
      </c>
      <c r="C197" s="19" t="s">
        <v>133</v>
      </c>
      <c r="D197" s="7" t="s">
        <v>103</v>
      </c>
      <c r="E197" s="7" t="s">
        <v>192</v>
      </c>
      <c r="F197" s="93">
        <v>40.200000000000003</v>
      </c>
      <c r="G197" s="9">
        <f t="shared" si="31"/>
        <v>32.160000000000004</v>
      </c>
      <c r="H197" s="5">
        <f>G197/$I$1</f>
        <v>893.33333333333348</v>
      </c>
      <c r="I197" s="10">
        <f t="shared" si="32"/>
        <v>10.72</v>
      </c>
      <c r="J197" s="63"/>
    </row>
    <row r="198" spans="1:10" s="16" customFormat="1" ht="17.25" customHeight="1" x14ac:dyDescent="0.2">
      <c r="A198" s="11">
        <v>12</v>
      </c>
      <c r="B198" s="48" t="s">
        <v>131</v>
      </c>
      <c r="C198" s="19" t="s">
        <v>132</v>
      </c>
      <c r="D198" s="55" t="s">
        <v>200</v>
      </c>
      <c r="E198" s="59" t="s">
        <v>232</v>
      </c>
      <c r="F198" s="93">
        <v>28.85</v>
      </c>
      <c r="G198" s="9">
        <f t="shared" si="31"/>
        <v>23.080000000000002</v>
      </c>
      <c r="H198" s="5">
        <f>G198/$I$1</f>
        <v>641.1111111111112</v>
      </c>
      <c r="I198" s="10">
        <f t="shared" si="32"/>
        <v>7.6933333333333342</v>
      </c>
      <c r="J198" s="63"/>
    </row>
    <row r="199" spans="1:10" s="16" customFormat="1" ht="17.25" customHeight="1" x14ac:dyDescent="0.2">
      <c r="A199" s="11">
        <v>13</v>
      </c>
      <c r="B199" s="48" t="s">
        <v>134</v>
      </c>
      <c r="C199" s="19" t="s">
        <v>127</v>
      </c>
      <c r="D199" s="7" t="s">
        <v>101</v>
      </c>
      <c r="E199" s="7" t="s">
        <v>116</v>
      </c>
      <c r="F199" s="93">
        <v>0</v>
      </c>
      <c r="G199" s="9">
        <f t="shared" si="31"/>
        <v>0</v>
      </c>
      <c r="H199" s="5">
        <f t="shared" ref="H199" si="38">G199/$I$1</f>
        <v>0</v>
      </c>
      <c r="I199" s="10">
        <f t="shared" si="32"/>
        <v>0</v>
      </c>
      <c r="J199" s="63"/>
    </row>
    <row r="200" spans="1:10" s="16" customFormat="1" ht="17.25" customHeight="1" x14ac:dyDescent="0.2">
      <c r="A200" s="11"/>
      <c r="B200" s="48" t="s">
        <v>134</v>
      </c>
      <c r="C200" s="19" t="s">
        <v>127</v>
      </c>
      <c r="D200" s="7" t="s">
        <v>103</v>
      </c>
      <c r="E200" s="7" t="s">
        <v>192</v>
      </c>
      <c r="F200" s="93">
        <v>0</v>
      </c>
      <c r="G200" s="9">
        <f t="shared" ref="G200" si="39">F200/1.25</f>
        <v>0</v>
      </c>
      <c r="H200" s="5">
        <f t="shared" ref="H200" si="40">G200/$I$1</f>
        <v>0</v>
      </c>
      <c r="I200" s="10">
        <f t="shared" ref="I200" si="41">G200/$G$1</f>
        <v>0</v>
      </c>
      <c r="J200" s="63"/>
    </row>
    <row r="201" spans="1:10" s="16" customFormat="1" ht="17.25" customHeight="1" x14ac:dyDescent="0.2">
      <c r="A201" s="11">
        <v>14</v>
      </c>
      <c r="B201" s="48" t="s">
        <v>135</v>
      </c>
      <c r="C201" s="19" t="s">
        <v>128</v>
      </c>
      <c r="D201" s="7" t="s">
        <v>89</v>
      </c>
      <c r="E201" s="7" t="s">
        <v>46</v>
      </c>
      <c r="F201" s="93">
        <v>5.75</v>
      </c>
      <c r="G201" s="9">
        <f t="shared" si="31"/>
        <v>4.5999999999999996</v>
      </c>
      <c r="H201" s="5">
        <f t="shared" ref="H201:H203" si="42">G201/$I$1</f>
        <v>127.77777777777777</v>
      </c>
      <c r="I201" s="10">
        <f t="shared" si="32"/>
        <v>1.5333333333333332</v>
      </c>
      <c r="J201" s="63"/>
    </row>
    <row r="202" spans="1:10" s="16" customFormat="1" ht="17.25" customHeight="1" x14ac:dyDescent="0.2">
      <c r="A202" s="11"/>
      <c r="B202" s="48" t="s">
        <v>135</v>
      </c>
      <c r="C202" s="19" t="s">
        <v>128</v>
      </c>
      <c r="D202" s="7" t="s">
        <v>88</v>
      </c>
      <c r="E202" s="7" t="s">
        <v>192</v>
      </c>
      <c r="F202" s="93">
        <v>8.25</v>
      </c>
      <c r="G202" s="9">
        <f t="shared" si="31"/>
        <v>6.6</v>
      </c>
      <c r="H202" s="5">
        <f t="shared" si="42"/>
        <v>183.33333333333334</v>
      </c>
      <c r="I202" s="10">
        <f t="shared" si="32"/>
        <v>2.1999999999999997</v>
      </c>
      <c r="J202" s="63"/>
    </row>
    <row r="203" spans="1:10" s="16" customFormat="1" ht="17.25" customHeight="1" x14ac:dyDescent="0.2">
      <c r="A203" s="11">
        <v>15</v>
      </c>
      <c r="B203" s="48" t="s">
        <v>136</v>
      </c>
      <c r="C203" s="19" t="s">
        <v>129</v>
      </c>
      <c r="D203" s="7" t="s">
        <v>101</v>
      </c>
      <c r="E203" s="7" t="s">
        <v>116</v>
      </c>
      <c r="F203" s="93">
        <v>29.9</v>
      </c>
      <c r="G203" s="9">
        <f t="shared" si="31"/>
        <v>23.919999999999998</v>
      </c>
      <c r="H203" s="5">
        <f t="shared" si="42"/>
        <v>664.44444444444446</v>
      </c>
      <c r="I203" s="10">
        <f t="shared" si="32"/>
        <v>7.9733333333333327</v>
      </c>
      <c r="J203" s="63"/>
    </row>
    <row r="204" spans="1:10" s="16" customFormat="1" ht="17.25" customHeight="1" x14ac:dyDescent="0.2">
      <c r="A204" s="11">
        <v>16</v>
      </c>
      <c r="B204" s="48" t="s">
        <v>138</v>
      </c>
      <c r="C204" s="19" t="s">
        <v>137</v>
      </c>
      <c r="D204" s="7" t="s">
        <v>103</v>
      </c>
      <c r="E204" s="7" t="s">
        <v>190</v>
      </c>
      <c r="F204" s="93">
        <v>0</v>
      </c>
      <c r="G204" s="9">
        <f t="shared" si="31"/>
        <v>0</v>
      </c>
      <c r="H204" s="5">
        <f t="shared" ref="H204:H210" si="43">G204/$I$1</f>
        <v>0</v>
      </c>
      <c r="I204" s="10">
        <f t="shared" si="32"/>
        <v>0</v>
      </c>
      <c r="J204" s="63"/>
    </row>
    <row r="205" spans="1:10" s="16" customFormat="1" ht="17.25" customHeight="1" x14ac:dyDescent="0.2">
      <c r="A205" s="11">
        <v>17</v>
      </c>
      <c r="B205" s="49" t="s">
        <v>141</v>
      </c>
      <c r="C205" s="19" t="s">
        <v>140</v>
      </c>
      <c r="D205" s="7" t="s">
        <v>101</v>
      </c>
      <c r="E205" s="7" t="s">
        <v>47</v>
      </c>
      <c r="F205" s="93">
        <v>92.7</v>
      </c>
      <c r="G205" s="9">
        <f t="shared" si="31"/>
        <v>74.16</v>
      </c>
      <c r="H205" s="5">
        <f t="shared" si="43"/>
        <v>2060</v>
      </c>
      <c r="I205" s="10">
        <f t="shared" si="32"/>
        <v>24.72</v>
      </c>
      <c r="J205" s="63"/>
    </row>
    <row r="206" spans="1:10" s="16" customFormat="1" ht="17.25" customHeight="1" x14ac:dyDescent="0.2">
      <c r="A206" s="11">
        <v>18</v>
      </c>
      <c r="B206" s="48" t="s">
        <v>142</v>
      </c>
      <c r="C206" s="19" t="s">
        <v>271</v>
      </c>
      <c r="D206" s="55" t="s">
        <v>329</v>
      </c>
      <c r="E206" s="55" t="s">
        <v>47</v>
      </c>
      <c r="F206" s="93">
        <v>92.7</v>
      </c>
      <c r="G206" s="9">
        <f t="shared" si="31"/>
        <v>74.16</v>
      </c>
      <c r="H206" s="5">
        <f t="shared" si="43"/>
        <v>2060</v>
      </c>
      <c r="I206" s="10">
        <f t="shared" si="32"/>
        <v>24.72</v>
      </c>
      <c r="J206" s="63"/>
    </row>
    <row r="207" spans="1:10" s="16" customFormat="1" ht="17.25" customHeight="1" x14ac:dyDescent="0.2">
      <c r="A207" s="11">
        <v>19</v>
      </c>
      <c r="B207" s="48" t="s">
        <v>150</v>
      </c>
      <c r="C207" s="19" t="s">
        <v>314</v>
      </c>
      <c r="D207" s="55" t="s">
        <v>329</v>
      </c>
      <c r="E207" s="55" t="s">
        <v>47</v>
      </c>
      <c r="F207" s="93">
        <v>92.7</v>
      </c>
      <c r="G207" s="9">
        <f t="shared" si="31"/>
        <v>74.16</v>
      </c>
      <c r="H207" s="5">
        <f t="shared" si="43"/>
        <v>2060</v>
      </c>
      <c r="I207" s="10">
        <f t="shared" si="32"/>
        <v>24.72</v>
      </c>
      <c r="J207" s="63"/>
    </row>
    <row r="208" spans="1:10" s="16" customFormat="1" ht="17.25" customHeight="1" x14ac:dyDescent="0.2">
      <c r="A208" s="11">
        <v>20</v>
      </c>
      <c r="B208" s="48" t="s">
        <v>144</v>
      </c>
      <c r="C208" s="19" t="s">
        <v>143</v>
      </c>
      <c r="D208" s="55" t="s">
        <v>329</v>
      </c>
      <c r="E208" s="55" t="s">
        <v>47</v>
      </c>
      <c r="F208" s="93">
        <v>92.7</v>
      </c>
      <c r="G208" s="9">
        <f t="shared" si="31"/>
        <v>74.16</v>
      </c>
      <c r="H208" s="5">
        <f t="shared" si="43"/>
        <v>2060</v>
      </c>
      <c r="I208" s="10">
        <f t="shared" si="32"/>
        <v>24.72</v>
      </c>
      <c r="J208" s="63"/>
    </row>
    <row r="209" spans="1:10" s="16" customFormat="1" ht="17.25" customHeight="1" x14ac:dyDescent="0.2">
      <c r="A209" s="11">
        <v>21</v>
      </c>
      <c r="B209" s="48" t="s">
        <v>145</v>
      </c>
      <c r="C209" s="19" t="s">
        <v>272</v>
      </c>
      <c r="D209" s="55" t="s">
        <v>329</v>
      </c>
      <c r="E209" s="55" t="s">
        <v>47</v>
      </c>
      <c r="F209" s="93">
        <v>92.7</v>
      </c>
      <c r="G209" s="9">
        <f t="shared" si="31"/>
        <v>74.16</v>
      </c>
      <c r="H209" s="5">
        <f t="shared" si="43"/>
        <v>2060</v>
      </c>
      <c r="I209" s="10">
        <f t="shared" si="32"/>
        <v>24.72</v>
      </c>
      <c r="J209" s="63"/>
    </row>
    <row r="210" spans="1:10" s="16" customFormat="1" ht="17.25" customHeight="1" x14ac:dyDescent="0.2">
      <c r="A210" s="11">
        <v>22</v>
      </c>
      <c r="B210" s="48" t="s">
        <v>146</v>
      </c>
      <c r="C210" s="19" t="s">
        <v>147</v>
      </c>
      <c r="D210" s="55" t="s">
        <v>329</v>
      </c>
      <c r="E210" s="55" t="s">
        <v>47</v>
      </c>
      <c r="F210" s="93">
        <v>92.7</v>
      </c>
      <c r="G210" s="9">
        <f t="shared" si="31"/>
        <v>74.16</v>
      </c>
      <c r="H210" s="5">
        <f t="shared" si="43"/>
        <v>2060</v>
      </c>
      <c r="I210" s="10">
        <f t="shared" si="32"/>
        <v>24.72</v>
      </c>
      <c r="J210" s="63"/>
    </row>
    <row r="211" spans="1:10" s="16" customFormat="1" ht="19.5" customHeight="1" x14ac:dyDescent="0.2">
      <c r="A211" s="11"/>
      <c r="B211" s="188" t="s">
        <v>33</v>
      </c>
      <c r="C211" s="189"/>
      <c r="D211" s="7"/>
      <c r="E211" s="7"/>
      <c r="F211" s="93"/>
      <c r="G211" s="9"/>
      <c r="H211" s="5"/>
      <c r="I211" s="10"/>
      <c r="J211" s="63"/>
    </row>
    <row r="212" spans="1:10" s="16" customFormat="1" ht="15.75" customHeight="1" x14ac:dyDescent="0.2">
      <c r="A212" s="11">
        <v>1</v>
      </c>
      <c r="B212" s="19" t="s">
        <v>73</v>
      </c>
      <c r="C212" s="19" t="s">
        <v>74</v>
      </c>
      <c r="D212" s="7" t="s">
        <v>89</v>
      </c>
      <c r="E212" s="7"/>
      <c r="F212" s="93">
        <v>0</v>
      </c>
      <c r="G212" s="9">
        <f>F212/1.25</f>
        <v>0</v>
      </c>
      <c r="H212" s="5">
        <f>G212/$I$1</f>
        <v>0</v>
      </c>
      <c r="I212" s="10">
        <f>G212/$G$1</f>
        <v>0</v>
      </c>
      <c r="J212" s="63"/>
    </row>
    <row r="213" spans="1:10" s="16" customFormat="1" ht="15.75" customHeight="1" x14ac:dyDescent="0.2">
      <c r="A213" s="11"/>
      <c r="B213" s="19" t="s">
        <v>73</v>
      </c>
      <c r="C213" s="19" t="s">
        <v>74</v>
      </c>
      <c r="D213" s="7" t="s">
        <v>88</v>
      </c>
      <c r="E213" s="7" t="s">
        <v>46</v>
      </c>
      <c r="F213" s="93">
        <v>0</v>
      </c>
      <c r="G213" s="9">
        <f>F213/1.25</f>
        <v>0</v>
      </c>
      <c r="H213" s="5">
        <f>G213/$I$1</f>
        <v>0</v>
      </c>
      <c r="I213" s="10">
        <f>G213/$G$1</f>
        <v>0</v>
      </c>
      <c r="J213" s="63"/>
    </row>
    <row r="214" spans="1:10" s="16" customFormat="1" ht="15.75" customHeight="1" x14ac:dyDescent="0.2">
      <c r="A214" s="11"/>
      <c r="B214" s="19" t="s">
        <v>73</v>
      </c>
      <c r="C214" s="19" t="s">
        <v>74</v>
      </c>
      <c r="D214" s="7" t="s">
        <v>88</v>
      </c>
      <c r="E214" s="7" t="s">
        <v>42</v>
      </c>
      <c r="F214" s="93">
        <v>0</v>
      </c>
      <c r="G214" s="9">
        <f>F214/1.25</f>
        <v>0</v>
      </c>
      <c r="H214" s="5">
        <f>G214/$I$1</f>
        <v>0</v>
      </c>
      <c r="I214" s="10">
        <f>G214/$G$1</f>
        <v>0</v>
      </c>
      <c r="J214" s="63"/>
    </row>
    <row r="215" spans="1:10" s="16" customFormat="1" ht="15.75" customHeight="1" x14ac:dyDescent="0.2">
      <c r="A215" s="11"/>
      <c r="B215" s="19" t="s">
        <v>73</v>
      </c>
      <c r="C215" s="19" t="s">
        <v>74</v>
      </c>
      <c r="D215" s="7" t="s">
        <v>88</v>
      </c>
      <c r="E215" s="7" t="s">
        <v>190</v>
      </c>
      <c r="F215" s="93">
        <v>0</v>
      </c>
      <c r="G215" s="9">
        <f>F215/1.25</f>
        <v>0</v>
      </c>
      <c r="H215" s="5">
        <f>G215/$I$1</f>
        <v>0</v>
      </c>
      <c r="I215" s="10">
        <f>G215/$G$1</f>
        <v>0</v>
      </c>
      <c r="J215" s="63"/>
    </row>
    <row r="216" spans="1:10" s="16" customFormat="1" ht="15.75" customHeight="1" x14ac:dyDescent="0.2">
      <c r="A216" s="11">
        <v>2</v>
      </c>
      <c r="B216" s="19" t="s">
        <v>78</v>
      </c>
      <c r="C216" s="19" t="s">
        <v>75</v>
      </c>
      <c r="D216" s="7" t="s">
        <v>89</v>
      </c>
      <c r="E216" s="34" t="s">
        <v>96</v>
      </c>
      <c r="F216" s="93">
        <v>5.75</v>
      </c>
      <c r="G216" s="9">
        <f t="shared" ref="G216:G319" si="44">F216/1.25</f>
        <v>4.5999999999999996</v>
      </c>
      <c r="H216" s="5">
        <f t="shared" si="33"/>
        <v>127.77777777777777</v>
      </c>
      <c r="I216" s="10">
        <f t="shared" ref="I216:I319" si="45">G216/$G$1</f>
        <v>1.5333333333333332</v>
      </c>
      <c r="J216" s="63"/>
    </row>
    <row r="217" spans="1:10" s="16" customFormat="1" ht="15.75" customHeight="1" x14ac:dyDescent="0.2">
      <c r="A217" s="11"/>
      <c r="B217" s="19" t="s">
        <v>78</v>
      </c>
      <c r="C217" s="19" t="s">
        <v>340</v>
      </c>
      <c r="D217" s="7" t="s">
        <v>88</v>
      </c>
      <c r="E217" s="7" t="s">
        <v>49</v>
      </c>
      <c r="F217" s="93">
        <v>12.8</v>
      </c>
      <c r="G217" s="9">
        <f t="shared" si="44"/>
        <v>10.24</v>
      </c>
      <c r="H217" s="5">
        <f t="shared" si="33"/>
        <v>284.44444444444446</v>
      </c>
      <c r="I217" s="10">
        <f t="shared" si="45"/>
        <v>3.4133333333333336</v>
      </c>
      <c r="J217" s="63"/>
    </row>
    <row r="218" spans="1:10" s="113" customFormat="1" ht="15.75" customHeight="1" x14ac:dyDescent="0.2">
      <c r="A218" s="107"/>
      <c r="B218" s="109" t="s">
        <v>78</v>
      </c>
      <c r="C218" s="109" t="s">
        <v>75</v>
      </c>
      <c r="D218" s="82" t="s">
        <v>328</v>
      </c>
      <c r="E218" s="82" t="s">
        <v>42</v>
      </c>
      <c r="F218" s="94">
        <v>74</v>
      </c>
      <c r="G218" s="83">
        <f t="shared" ref="G218" si="46">F218/1.25</f>
        <v>59.2</v>
      </c>
      <c r="H218" s="110">
        <f t="shared" ref="H218:H221" si="47">G218/$I$1</f>
        <v>1644.4444444444446</v>
      </c>
      <c r="I218" s="111">
        <f t="shared" ref="I218:I221" si="48">G218/$G$1</f>
        <v>19.733333333333334</v>
      </c>
      <c r="J218" s="112"/>
    </row>
    <row r="219" spans="1:10" s="113" customFormat="1" ht="15.75" customHeight="1" x14ac:dyDescent="0.2">
      <c r="A219" s="107"/>
      <c r="B219" s="109" t="s">
        <v>78</v>
      </c>
      <c r="C219" s="109" t="s">
        <v>75</v>
      </c>
      <c r="D219" s="82" t="s">
        <v>333</v>
      </c>
      <c r="E219" s="82" t="s">
        <v>42</v>
      </c>
      <c r="F219" s="94">
        <f>F218+2.5</f>
        <v>76.5</v>
      </c>
      <c r="G219" s="83">
        <f>G218+2.5</f>
        <v>61.7</v>
      </c>
      <c r="H219" s="110">
        <f t="shared" si="47"/>
        <v>1713.8888888888891</v>
      </c>
      <c r="I219" s="111">
        <f t="shared" si="48"/>
        <v>20.566666666666666</v>
      </c>
      <c r="J219" s="112"/>
    </row>
    <row r="220" spans="1:10" s="113" customFormat="1" ht="15.75" customHeight="1" x14ac:dyDescent="0.2">
      <c r="A220" s="107"/>
      <c r="B220" s="109" t="s">
        <v>78</v>
      </c>
      <c r="C220" s="109" t="s">
        <v>75</v>
      </c>
      <c r="D220" s="82" t="s">
        <v>324</v>
      </c>
      <c r="E220" s="82" t="s">
        <v>42</v>
      </c>
      <c r="F220" s="94">
        <f>F218+7</f>
        <v>81</v>
      </c>
      <c r="G220" s="83">
        <f>G218+7</f>
        <v>66.2</v>
      </c>
      <c r="H220" s="110">
        <f t="shared" si="47"/>
        <v>1838.8888888888891</v>
      </c>
      <c r="I220" s="111">
        <f t="shared" si="48"/>
        <v>22.066666666666666</v>
      </c>
      <c r="J220" s="112"/>
    </row>
    <row r="221" spans="1:10" s="113" customFormat="1" ht="15.75" customHeight="1" x14ac:dyDescent="0.2">
      <c r="A221" s="107"/>
      <c r="B221" s="109" t="s">
        <v>78</v>
      </c>
      <c r="C221" s="109" t="s">
        <v>75</v>
      </c>
      <c r="D221" s="82" t="s">
        <v>347</v>
      </c>
      <c r="E221" s="82" t="s">
        <v>42</v>
      </c>
      <c r="F221" s="94">
        <f>F218+4</f>
        <v>78</v>
      </c>
      <c r="G221" s="83">
        <f>G218+4</f>
        <v>63.2</v>
      </c>
      <c r="H221" s="110">
        <f t="shared" si="47"/>
        <v>1755.5555555555557</v>
      </c>
      <c r="I221" s="111">
        <f t="shared" si="48"/>
        <v>21.066666666666666</v>
      </c>
      <c r="J221" s="112"/>
    </row>
    <row r="222" spans="1:10" s="113" customFormat="1" ht="15.75" customHeight="1" x14ac:dyDescent="0.2">
      <c r="A222" s="107">
        <v>3</v>
      </c>
      <c r="B222" s="109" t="s">
        <v>77</v>
      </c>
      <c r="C222" s="109" t="s">
        <v>256</v>
      </c>
      <c r="D222" s="82" t="s">
        <v>89</v>
      </c>
      <c r="E222" s="117" t="s">
        <v>96</v>
      </c>
      <c r="F222" s="94">
        <v>0</v>
      </c>
      <c r="G222" s="83">
        <f t="shared" ref="G222:G224" si="49">F222/1.25</f>
        <v>0</v>
      </c>
      <c r="H222" s="110">
        <f t="shared" ref="H222" si="50">G222/$I$1</f>
        <v>0</v>
      </c>
      <c r="I222" s="111">
        <f t="shared" ref="I222" si="51">G222/$G$1</f>
        <v>0</v>
      </c>
      <c r="J222" s="112"/>
    </row>
    <row r="223" spans="1:10" s="113" customFormat="1" ht="15.75" customHeight="1" x14ac:dyDescent="0.2">
      <c r="A223" s="107"/>
      <c r="B223" s="109" t="s">
        <v>77</v>
      </c>
      <c r="C223" s="109" t="s">
        <v>76</v>
      </c>
      <c r="D223" s="82" t="s">
        <v>89</v>
      </c>
      <c r="E223" s="117" t="s">
        <v>193</v>
      </c>
      <c r="F223" s="94">
        <v>4.8499999999999996</v>
      </c>
      <c r="G223" s="83">
        <f t="shared" si="44"/>
        <v>3.88</v>
      </c>
      <c r="H223" s="110">
        <f t="shared" si="33"/>
        <v>107.77777777777779</v>
      </c>
      <c r="I223" s="111">
        <f t="shared" si="45"/>
        <v>1.2933333333333332</v>
      </c>
      <c r="J223" s="112"/>
    </row>
    <row r="224" spans="1:10" s="113" customFormat="1" ht="15.75" customHeight="1" x14ac:dyDescent="0.2">
      <c r="A224" s="107"/>
      <c r="B224" s="109" t="s">
        <v>77</v>
      </c>
      <c r="C224" s="109" t="s">
        <v>405</v>
      </c>
      <c r="D224" s="82" t="s">
        <v>88</v>
      </c>
      <c r="E224" s="82" t="s">
        <v>49</v>
      </c>
      <c r="F224" s="94">
        <v>12.8</v>
      </c>
      <c r="G224" s="83">
        <f t="shared" si="49"/>
        <v>10.24</v>
      </c>
      <c r="H224" s="110">
        <f t="shared" si="33"/>
        <v>284.44444444444446</v>
      </c>
      <c r="I224" s="111">
        <f t="shared" si="45"/>
        <v>3.4133333333333336</v>
      </c>
      <c r="J224" s="112"/>
    </row>
    <row r="225" spans="1:10" s="113" customFormat="1" ht="15.75" customHeight="1" x14ac:dyDescent="0.2">
      <c r="A225" s="107"/>
      <c r="B225" s="109" t="s">
        <v>77</v>
      </c>
      <c r="C225" s="109" t="s">
        <v>406</v>
      </c>
      <c r="D225" s="82" t="s">
        <v>101</v>
      </c>
      <c r="E225" s="82" t="s">
        <v>240</v>
      </c>
      <c r="F225" s="94">
        <v>24.7</v>
      </c>
      <c r="G225" s="83">
        <f t="shared" ref="G225" si="52">F225/1.25</f>
        <v>19.759999999999998</v>
      </c>
      <c r="H225" s="110">
        <f t="shared" ref="H225" si="53">G225/$I$1</f>
        <v>548.88888888888891</v>
      </c>
      <c r="I225" s="111">
        <f t="shared" ref="I225" si="54">G225/$G$1</f>
        <v>6.586666666666666</v>
      </c>
      <c r="J225" s="112"/>
    </row>
    <row r="226" spans="1:10" s="113" customFormat="1" ht="15.75" customHeight="1" x14ac:dyDescent="0.2">
      <c r="A226" s="107"/>
      <c r="B226" s="109" t="s">
        <v>77</v>
      </c>
      <c r="C226" s="109" t="s">
        <v>407</v>
      </c>
      <c r="D226" s="82" t="s">
        <v>103</v>
      </c>
      <c r="E226" s="82" t="s">
        <v>240</v>
      </c>
      <c r="F226" s="94">
        <v>41.6</v>
      </c>
      <c r="G226" s="83">
        <f t="shared" si="44"/>
        <v>33.28</v>
      </c>
      <c r="H226" s="110">
        <f t="shared" ref="H226:H233" si="55">G226/$I$1</f>
        <v>924.44444444444457</v>
      </c>
      <c r="I226" s="111">
        <f t="shared" si="45"/>
        <v>11.093333333333334</v>
      </c>
      <c r="J226" s="112"/>
    </row>
    <row r="227" spans="1:10" s="113" customFormat="1" ht="15.75" customHeight="1" x14ac:dyDescent="0.2">
      <c r="A227" s="107"/>
      <c r="B227" s="109" t="s">
        <v>77</v>
      </c>
      <c r="C227" s="109" t="s">
        <v>76</v>
      </c>
      <c r="D227" s="82" t="s">
        <v>328</v>
      </c>
      <c r="E227" s="82" t="s">
        <v>42</v>
      </c>
      <c r="F227" s="94">
        <v>74</v>
      </c>
      <c r="G227" s="83">
        <f t="shared" si="44"/>
        <v>59.2</v>
      </c>
      <c r="H227" s="110">
        <f t="shared" si="55"/>
        <v>1644.4444444444446</v>
      </c>
      <c r="I227" s="111">
        <f t="shared" si="45"/>
        <v>19.733333333333334</v>
      </c>
      <c r="J227" s="112"/>
    </row>
    <row r="228" spans="1:10" s="16" customFormat="1" ht="15.75" customHeight="1" x14ac:dyDescent="0.2">
      <c r="A228" s="11"/>
      <c r="B228" s="19" t="s">
        <v>77</v>
      </c>
      <c r="C228" s="19" t="s">
        <v>76</v>
      </c>
      <c r="D228" s="7" t="s">
        <v>333</v>
      </c>
      <c r="E228" s="55" t="s">
        <v>42</v>
      </c>
      <c r="F228" s="93">
        <f>F227+2.5</f>
        <v>76.5</v>
      </c>
      <c r="G228" s="9">
        <f>G227+2.5</f>
        <v>61.7</v>
      </c>
      <c r="H228" s="5">
        <f t="shared" si="55"/>
        <v>1713.8888888888891</v>
      </c>
      <c r="I228" s="10">
        <f t="shared" si="45"/>
        <v>20.566666666666666</v>
      </c>
      <c r="J228" s="63"/>
    </row>
    <row r="229" spans="1:10" s="16" customFormat="1" ht="15.75" customHeight="1" x14ac:dyDescent="0.2">
      <c r="A229" s="11"/>
      <c r="B229" s="19" t="s">
        <v>77</v>
      </c>
      <c r="C229" s="19" t="s">
        <v>76</v>
      </c>
      <c r="D229" s="7" t="s">
        <v>324</v>
      </c>
      <c r="E229" s="55" t="s">
        <v>42</v>
      </c>
      <c r="F229" s="93">
        <f>F227+7</f>
        <v>81</v>
      </c>
      <c r="G229" s="9">
        <f>G227+7</f>
        <v>66.2</v>
      </c>
      <c r="H229" s="5">
        <f t="shared" si="55"/>
        <v>1838.8888888888891</v>
      </c>
      <c r="I229" s="10">
        <f t="shared" si="45"/>
        <v>22.066666666666666</v>
      </c>
      <c r="J229" s="63"/>
    </row>
    <row r="230" spans="1:10" s="16" customFormat="1" ht="15.75" customHeight="1" x14ac:dyDescent="0.2">
      <c r="A230" s="11"/>
      <c r="B230" s="19" t="s">
        <v>77</v>
      </c>
      <c r="C230" s="19" t="s">
        <v>76</v>
      </c>
      <c r="D230" s="7" t="s">
        <v>347</v>
      </c>
      <c r="E230" s="55" t="s">
        <v>42</v>
      </c>
      <c r="F230" s="93">
        <f>F227+4</f>
        <v>78</v>
      </c>
      <c r="G230" s="9">
        <f>G227+4</f>
        <v>63.2</v>
      </c>
      <c r="H230" s="5">
        <f t="shared" si="55"/>
        <v>1755.5555555555557</v>
      </c>
      <c r="I230" s="10">
        <f t="shared" si="45"/>
        <v>21.066666666666666</v>
      </c>
      <c r="J230" s="63"/>
    </row>
    <row r="231" spans="1:10" s="16" customFormat="1" ht="15.75" customHeight="1" x14ac:dyDescent="0.2">
      <c r="A231" s="11">
        <v>4</v>
      </c>
      <c r="B231" s="19" t="s">
        <v>259</v>
      </c>
      <c r="C231" s="19" t="s">
        <v>323</v>
      </c>
      <c r="D231" s="7" t="s">
        <v>89</v>
      </c>
      <c r="E231" s="55" t="s">
        <v>49</v>
      </c>
      <c r="F231" s="93">
        <v>0</v>
      </c>
      <c r="G231" s="9">
        <f t="shared" si="44"/>
        <v>0</v>
      </c>
      <c r="H231" s="5">
        <f t="shared" si="55"/>
        <v>0</v>
      </c>
      <c r="I231" s="10">
        <f t="shared" si="45"/>
        <v>0</v>
      </c>
      <c r="J231" s="63"/>
    </row>
    <row r="232" spans="1:10" s="16" customFormat="1" ht="15.75" customHeight="1" x14ac:dyDescent="0.2">
      <c r="A232" s="11"/>
      <c r="B232" s="19" t="s">
        <v>259</v>
      </c>
      <c r="C232" s="19" t="s">
        <v>312</v>
      </c>
      <c r="D232" s="7" t="s">
        <v>88</v>
      </c>
      <c r="E232" s="55" t="s">
        <v>257</v>
      </c>
      <c r="F232" s="93">
        <v>10.199999999999999</v>
      </c>
      <c r="G232" s="9">
        <f t="shared" si="44"/>
        <v>8.16</v>
      </c>
      <c r="H232" s="5">
        <f t="shared" si="55"/>
        <v>226.66666666666669</v>
      </c>
      <c r="I232" s="10">
        <f t="shared" si="45"/>
        <v>2.72</v>
      </c>
      <c r="J232" s="63"/>
    </row>
    <row r="233" spans="1:10" s="16" customFormat="1" ht="15.75" customHeight="1" x14ac:dyDescent="0.2">
      <c r="A233" s="11">
        <v>5</v>
      </c>
      <c r="B233" s="19" t="s">
        <v>8</v>
      </c>
      <c r="C233" s="19" t="s">
        <v>34</v>
      </c>
      <c r="D233" s="7" t="s">
        <v>89</v>
      </c>
      <c r="E233" s="59" t="s">
        <v>232</v>
      </c>
      <c r="F233" s="93">
        <v>2.75</v>
      </c>
      <c r="G233" s="9">
        <f>F233/1.25</f>
        <v>2.2000000000000002</v>
      </c>
      <c r="H233" s="5">
        <f t="shared" si="55"/>
        <v>61.111111111111121</v>
      </c>
      <c r="I233" s="10">
        <f t="shared" si="45"/>
        <v>0.73333333333333339</v>
      </c>
      <c r="J233" s="63"/>
    </row>
    <row r="234" spans="1:10" s="16" customFormat="1" ht="15.75" customHeight="1" x14ac:dyDescent="0.2">
      <c r="A234" s="11"/>
      <c r="B234" s="19" t="s">
        <v>8</v>
      </c>
      <c r="C234" s="19" t="s">
        <v>34</v>
      </c>
      <c r="D234" s="7" t="s">
        <v>89</v>
      </c>
      <c r="E234" s="7" t="s">
        <v>49</v>
      </c>
      <c r="F234" s="93">
        <v>3.65</v>
      </c>
      <c r="G234" s="9">
        <f>F234/1.25</f>
        <v>2.92</v>
      </c>
      <c r="H234" s="5">
        <f t="shared" si="33"/>
        <v>81.111111111111114</v>
      </c>
      <c r="I234" s="10">
        <f t="shared" si="45"/>
        <v>0.97333333333333327</v>
      </c>
      <c r="J234" s="63"/>
    </row>
    <row r="235" spans="1:10" s="16" customFormat="1" ht="15.75" customHeight="1" x14ac:dyDescent="0.2">
      <c r="A235" s="11"/>
      <c r="B235" s="19" t="s">
        <v>8</v>
      </c>
      <c r="C235" s="19" t="s">
        <v>34</v>
      </c>
      <c r="D235" s="7" t="s">
        <v>89</v>
      </c>
      <c r="E235" s="7" t="s">
        <v>47</v>
      </c>
      <c r="F235" s="93">
        <v>4.55</v>
      </c>
      <c r="G235" s="9">
        <f t="shared" si="44"/>
        <v>3.6399999999999997</v>
      </c>
      <c r="H235" s="5">
        <f t="shared" si="33"/>
        <v>101.11111111111111</v>
      </c>
      <c r="I235" s="10">
        <f t="shared" si="45"/>
        <v>1.2133333333333332</v>
      </c>
      <c r="J235" s="63"/>
    </row>
    <row r="236" spans="1:10" s="16" customFormat="1" ht="15.75" customHeight="1" x14ac:dyDescent="0.2">
      <c r="A236" s="11"/>
      <c r="B236" s="19" t="s">
        <v>8</v>
      </c>
      <c r="C236" s="19" t="s">
        <v>34</v>
      </c>
      <c r="D236" s="7" t="s">
        <v>89</v>
      </c>
      <c r="E236" s="7" t="s">
        <v>233</v>
      </c>
      <c r="F236" s="93">
        <v>5.05</v>
      </c>
      <c r="G236" s="9">
        <f t="shared" si="44"/>
        <v>4.04</v>
      </c>
      <c r="H236" s="5">
        <f t="shared" si="33"/>
        <v>112.22222222222223</v>
      </c>
      <c r="I236" s="10">
        <f t="shared" si="45"/>
        <v>1.3466666666666667</v>
      </c>
      <c r="J236" s="63"/>
    </row>
    <row r="237" spans="1:10" s="16" customFormat="1" ht="15.75" customHeight="1" x14ac:dyDescent="0.2">
      <c r="A237" s="11"/>
      <c r="B237" s="19" t="s">
        <v>8</v>
      </c>
      <c r="C237" s="19" t="s">
        <v>34</v>
      </c>
      <c r="D237" s="7" t="s">
        <v>88</v>
      </c>
      <c r="E237" s="7" t="s">
        <v>46</v>
      </c>
      <c r="F237" s="93">
        <v>8.5500000000000007</v>
      </c>
      <c r="G237" s="9">
        <f t="shared" si="44"/>
        <v>6.8400000000000007</v>
      </c>
      <c r="H237" s="5">
        <f t="shared" si="33"/>
        <v>190.00000000000003</v>
      </c>
      <c r="I237" s="10">
        <f t="shared" si="45"/>
        <v>2.2800000000000002</v>
      </c>
      <c r="J237" s="63"/>
    </row>
    <row r="238" spans="1:10" s="16" customFormat="1" ht="15.75" customHeight="1" x14ac:dyDescent="0.2">
      <c r="A238" s="11"/>
      <c r="B238" s="19" t="s">
        <v>43</v>
      </c>
      <c r="C238" s="19" t="s">
        <v>44</v>
      </c>
      <c r="D238" s="7" t="s">
        <v>88</v>
      </c>
      <c r="E238" s="7" t="s">
        <v>42</v>
      </c>
      <c r="F238" s="93">
        <v>10.8</v>
      </c>
      <c r="G238" s="9">
        <f t="shared" si="44"/>
        <v>8.64</v>
      </c>
      <c r="H238" s="5">
        <f t="shared" si="33"/>
        <v>240.00000000000003</v>
      </c>
      <c r="I238" s="10">
        <f t="shared" si="45"/>
        <v>2.8800000000000003</v>
      </c>
      <c r="J238" s="63"/>
    </row>
    <row r="239" spans="1:10" s="21" customFormat="1" ht="15.75" customHeight="1" x14ac:dyDescent="0.2">
      <c r="A239" s="11"/>
      <c r="B239" s="19" t="s">
        <v>8</v>
      </c>
      <c r="C239" s="19" t="s">
        <v>44</v>
      </c>
      <c r="D239" s="7" t="s">
        <v>88</v>
      </c>
      <c r="E239" s="7" t="s">
        <v>190</v>
      </c>
      <c r="F239" s="93">
        <v>13.3</v>
      </c>
      <c r="G239" s="9">
        <f t="shared" si="44"/>
        <v>10.64</v>
      </c>
      <c r="H239" s="5">
        <f t="shared" si="33"/>
        <v>295.5555555555556</v>
      </c>
      <c r="I239" s="10">
        <f t="shared" si="45"/>
        <v>3.5466666666666669</v>
      </c>
      <c r="J239" s="63"/>
    </row>
    <row r="240" spans="1:10" s="21" customFormat="1" ht="15.75" customHeight="1" x14ac:dyDescent="0.2">
      <c r="A240" s="11"/>
      <c r="B240" s="19" t="s">
        <v>8</v>
      </c>
      <c r="C240" s="19" t="s">
        <v>44</v>
      </c>
      <c r="D240" s="7" t="s">
        <v>90</v>
      </c>
      <c r="E240" s="7" t="s">
        <v>42</v>
      </c>
      <c r="F240" s="93">
        <v>13.2</v>
      </c>
      <c r="G240" s="9">
        <f t="shared" ref="G240:G241" si="56">F240/1.25</f>
        <v>10.559999999999999</v>
      </c>
      <c r="H240" s="5">
        <f t="shared" ref="H240:H241" si="57">G240/$I$1</f>
        <v>293.33333333333331</v>
      </c>
      <c r="I240" s="10">
        <f t="shared" ref="I240:I241" si="58">G240/$G$1</f>
        <v>3.5199999999999996</v>
      </c>
      <c r="J240" s="63"/>
    </row>
    <row r="241" spans="1:10" s="21" customFormat="1" ht="15.75" customHeight="1" x14ac:dyDescent="0.2">
      <c r="A241" s="11"/>
      <c r="B241" s="19" t="s">
        <v>8</v>
      </c>
      <c r="C241" s="19" t="s">
        <v>44</v>
      </c>
      <c r="D241" s="7" t="s">
        <v>90</v>
      </c>
      <c r="E241" s="7" t="s">
        <v>190</v>
      </c>
      <c r="F241" s="93">
        <v>15.8</v>
      </c>
      <c r="G241" s="9">
        <f t="shared" si="56"/>
        <v>12.64</v>
      </c>
      <c r="H241" s="5">
        <f t="shared" si="57"/>
        <v>351.11111111111114</v>
      </c>
      <c r="I241" s="10">
        <f t="shared" si="58"/>
        <v>4.2133333333333338</v>
      </c>
      <c r="J241" s="63"/>
    </row>
    <row r="242" spans="1:10" s="21" customFormat="1" ht="15.75" customHeight="1" x14ac:dyDescent="0.2">
      <c r="A242" s="11"/>
      <c r="B242" s="19" t="s">
        <v>8</v>
      </c>
      <c r="C242" s="19" t="s">
        <v>44</v>
      </c>
      <c r="D242" s="55" t="s">
        <v>101</v>
      </c>
      <c r="E242" s="55" t="s">
        <v>42</v>
      </c>
      <c r="F242" s="93">
        <v>14.25</v>
      </c>
      <c r="G242" s="9">
        <f t="shared" si="44"/>
        <v>11.4</v>
      </c>
      <c r="H242" s="5">
        <f t="shared" si="33"/>
        <v>316.66666666666669</v>
      </c>
      <c r="I242" s="10">
        <f t="shared" si="45"/>
        <v>3.8000000000000003</v>
      </c>
      <c r="J242" s="63"/>
    </row>
    <row r="243" spans="1:10" s="21" customFormat="1" ht="15.75" customHeight="1" x14ac:dyDescent="0.2">
      <c r="A243" s="11"/>
      <c r="B243" s="19" t="s">
        <v>8</v>
      </c>
      <c r="C243" s="19" t="s">
        <v>44</v>
      </c>
      <c r="D243" s="55" t="s">
        <v>101</v>
      </c>
      <c r="E243" s="55" t="s">
        <v>190</v>
      </c>
      <c r="F243" s="93">
        <v>16.7</v>
      </c>
      <c r="G243" s="9">
        <f t="shared" si="44"/>
        <v>13.36</v>
      </c>
      <c r="H243" s="5">
        <f t="shared" si="33"/>
        <v>371.11111111111114</v>
      </c>
      <c r="I243" s="10">
        <f t="shared" si="45"/>
        <v>4.4533333333333331</v>
      </c>
      <c r="J243" s="63"/>
    </row>
    <row r="244" spans="1:10" s="21" customFormat="1" ht="15.75" customHeight="1" x14ac:dyDescent="0.2">
      <c r="A244" s="11"/>
      <c r="B244" s="19" t="s">
        <v>8</v>
      </c>
      <c r="C244" s="19" t="s">
        <v>44</v>
      </c>
      <c r="D244" s="55" t="s">
        <v>101</v>
      </c>
      <c r="E244" s="55" t="s">
        <v>45</v>
      </c>
      <c r="F244" s="93">
        <v>0</v>
      </c>
      <c r="G244" s="9">
        <f t="shared" si="44"/>
        <v>0</v>
      </c>
      <c r="H244" s="5">
        <f t="shared" ref="H244" si="59">G244/$I$1</f>
        <v>0</v>
      </c>
      <c r="I244" s="10">
        <f t="shared" ref="I244" si="60">G244/$G$1</f>
        <v>0</v>
      </c>
      <c r="J244" s="63"/>
    </row>
    <row r="245" spans="1:10" s="118" customFormat="1" ht="15.75" customHeight="1" x14ac:dyDescent="0.2">
      <c r="A245" s="107"/>
      <c r="B245" s="109" t="s">
        <v>8</v>
      </c>
      <c r="C245" s="109" t="s">
        <v>44</v>
      </c>
      <c r="D245" s="82" t="s">
        <v>328</v>
      </c>
      <c r="E245" s="82" t="s">
        <v>45</v>
      </c>
      <c r="F245" s="94">
        <v>28.6</v>
      </c>
      <c r="G245" s="83">
        <f>F245/1.25</f>
        <v>22.880000000000003</v>
      </c>
      <c r="H245" s="110">
        <f>G245/$I$1</f>
        <v>635.55555555555566</v>
      </c>
      <c r="I245" s="111">
        <f>G245/$G$1</f>
        <v>7.6266666666666678</v>
      </c>
      <c r="J245" s="112"/>
    </row>
    <row r="246" spans="1:10" s="118" customFormat="1" ht="15.75" customHeight="1" x14ac:dyDescent="0.2">
      <c r="A246" s="107"/>
      <c r="B246" s="109" t="s">
        <v>8</v>
      </c>
      <c r="C246" s="109" t="s">
        <v>44</v>
      </c>
      <c r="D246" s="82" t="s">
        <v>333</v>
      </c>
      <c r="E246" s="82" t="s">
        <v>45</v>
      </c>
      <c r="F246" s="94">
        <f>F245+2.5</f>
        <v>31.1</v>
      </c>
      <c r="G246" s="83">
        <f>G245+2.5</f>
        <v>25.380000000000003</v>
      </c>
      <c r="H246" s="110">
        <f t="shared" ref="H246:H248" si="61">G246/$I$1</f>
        <v>705.00000000000011</v>
      </c>
      <c r="I246" s="111">
        <f t="shared" ref="I246:I248" si="62">G246/$G$1</f>
        <v>8.4600000000000009</v>
      </c>
      <c r="J246" s="112"/>
    </row>
    <row r="247" spans="1:10" s="118" customFormat="1" ht="15.75" customHeight="1" x14ac:dyDescent="0.2">
      <c r="A247" s="107"/>
      <c r="B247" s="109" t="s">
        <v>8</v>
      </c>
      <c r="C247" s="109" t="s">
        <v>44</v>
      </c>
      <c r="D247" s="82" t="s">
        <v>324</v>
      </c>
      <c r="E247" s="82" t="s">
        <v>45</v>
      </c>
      <c r="F247" s="94">
        <f>F245+7</f>
        <v>35.6</v>
      </c>
      <c r="G247" s="83">
        <f>G245+7</f>
        <v>29.880000000000003</v>
      </c>
      <c r="H247" s="110">
        <f t="shared" si="61"/>
        <v>830.00000000000011</v>
      </c>
      <c r="I247" s="111">
        <f t="shared" si="62"/>
        <v>9.9600000000000009</v>
      </c>
      <c r="J247" s="112"/>
    </row>
    <row r="248" spans="1:10" s="118" customFormat="1" ht="15.75" customHeight="1" x14ac:dyDescent="0.2">
      <c r="A248" s="107"/>
      <c r="B248" s="109" t="s">
        <v>8</v>
      </c>
      <c r="C248" s="109" t="s">
        <v>44</v>
      </c>
      <c r="D248" s="82" t="s">
        <v>347</v>
      </c>
      <c r="E248" s="82" t="s">
        <v>45</v>
      </c>
      <c r="F248" s="94">
        <f>F245+4</f>
        <v>32.6</v>
      </c>
      <c r="G248" s="83">
        <f>G245+4</f>
        <v>26.880000000000003</v>
      </c>
      <c r="H248" s="110">
        <f t="shared" si="61"/>
        <v>746.66666666666674</v>
      </c>
      <c r="I248" s="111">
        <f t="shared" si="62"/>
        <v>8.9600000000000009</v>
      </c>
      <c r="J248" s="112"/>
    </row>
    <row r="249" spans="1:10" s="118" customFormat="1" ht="15.75" customHeight="1" x14ac:dyDescent="0.2">
      <c r="A249" s="107"/>
      <c r="B249" s="109" t="s">
        <v>8</v>
      </c>
      <c r="C249" s="109" t="s">
        <v>44</v>
      </c>
      <c r="D249" s="82" t="s">
        <v>328</v>
      </c>
      <c r="E249" s="82" t="s">
        <v>100</v>
      </c>
      <c r="F249" s="94">
        <v>33.22</v>
      </c>
      <c r="G249" s="83">
        <f t="shared" si="44"/>
        <v>26.576000000000001</v>
      </c>
      <c r="H249" s="110">
        <f t="shared" ref="H249:H310" si="63">G249/$I$1</f>
        <v>738.22222222222229</v>
      </c>
      <c r="I249" s="111">
        <f t="shared" si="45"/>
        <v>8.8586666666666662</v>
      </c>
      <c r="J249" s="112"/>
    </row>
    <row r="250" spans="1:10" s="118" customFormat="1" ht="15.75" customHeight="1" x14ac:dyDescent="0.2">
      <c r="A250" s="107"/>
      <c r="B250" s="109" t="s">
        <v>8</v>
      </c>
      <c r="C250" s="109" t="s">
        <v>44</v>
      </c>
      <c r="D250" s="82" t="s">
        <v>333</v>
      </c>
      <c r="E250" s="82" t="s">
        <v>100</v>
      </c>
      <c r="F250" s="94">
        <f>F249+2.5</f>
        <v>35.72</v>
      </c>
      <c r="G250" s="83">
        <f>G249+2.5</f>
        <v>29.076000000000001</v>
      </c>
      <c r="H250" s="110">
        <f t="shared" si="63"/>
        <v>807.66666666666674</v>
      </c>
      <c r="I250" s="111">
        <f t="shared" si="45"/>
        <v>9.6920000000000002</v>
      </c>
      <c r="J250" s="112"/>
    </row>
    <row r="251" spans="1:10" s="118" customFormat="1" ht="15.75" customHeight="1" x14ac:dyDescent="0.2">
      <c r="A251" s="107"/>
      <c r="B251" s="109" t="s">
        <v>8</v>
      </c>
      <c r="C251" s="109" t="s">
        <v>44</v>
      </c>
      <c r="D251" s="82" t="s">
        <v>324</v>
      </c>
      <c r="E251" s="82" t="s">
        <v>100</v>
      </c>
      <c r="F251" s="94">
        <f>F249+7</f>
        <v>40.22</v>
      </c>
      <c r="G251" s="83">
        <f>G249+7</f>
        <v>33.576000000000001</v>
      </c>
      <c r="H251" s="110">
        <f t="shared" si="63"/>
        <v>932.66666666666674</v>
      </c>
      <c r="I251" s="111">
        <f t="shared" si="45"/>
        <v>11.192</v>
      </c>
      <c r="J251" s="112"/>
    </row>
    <row r="252" spans="1:10" s="118" customFormat="1" ht="15.75" customHeight="1" x14ac:dyDescent="0.2">
      <c r="A252" s="107"/>
      <c r="B252" s="109" t="s">
        <v>8</v>
      </c>
      <c r="C252" s="109" t="s">
        <v>44</v>
      </c>
      <c r="D252" s="82" t="s">
        <v>347</v>
      </c>
      <c r="E252" s="82" t="s">
        <v>100</v>
      </c>
      <c r="F252" s="94">
        <f>F249+4</f>
        <v>37.22</v>
      </c>
      <c r="G252" s="83">
        <f>G249+4</f>
        <v>30.576000000000001</v>
      </c>
      <c r="H252" s="110">
        <f t="shared" si="63"/>
        <v>849.33333333333337</v>
      </c>
      <c r="I252" s="111">
        <f t="shared" si="45"/>
        <v>10.192</v>
      </c>
      <c r="J252" s="112"/>
    </row>
    <row r="253" spans="1:10" s="118" customFormat="1" ht="15.75" customHeight="1" x14ac:dyDescent="0.2">
      <c r="A253" s="107"/>
      <c r="B253" s="109" t="s">
        <v>8</v>
      </c>
      <c r="C253" s="109" t="s">
        <v>44</v>
      </c>
      <c r="D253" s="82" t="s">
        <v>328</v>
      </c>
      <c r="E253" s="82" t="s">
        <v>121</v>
      </c>
      <c r="F253" s="94">
        <v>53.6</v>
      </c>
      <c r="G253" s="83">
        <f>F253/1.25</f>
        <v>42.88</v>
      </c>
      <c r="H253" s="110">
        <f t="shared" si="63"/>
        <v>1191.1111111111113</v>
      </c>
      <c r="I253" s="111">
        <f t="shared" si="45"/>
        <v>14.293333333333335</v>
      </c>
      <c r="J253" s="112"/>
    </row>
    <row r="254" spans="1:10" s="118" customFormat="1" ht="15.75" customHeight="1" x14ac:dyDescent="0.2">
      <c r="A254" s="107"/>
      <c r="B254" s="109" t="s">
        <v>8</v>
      </c>
      <c r="C254" s="109" t="s">
        <v>44</v>
      </c>
      <c r="D254" s="82" t="s">
        <v>333</v>
      </c>
      <c r="E254" s="82" t="s">
        <v>121</v>
      </c>
      <c r="F254" s="94">
        <f>F253+2.5</f>
        <v>56.1</v>
      </c>
      <c r="G254" s="83">
        <f>G253+2.5</f>
        <v>45.38</v>
      </c>
      <c r="H254" s="110">
        <f t="shared" si="63"/>
        <v>1260.5555555555557</v>
      </c>
      <c r="I254" s="111">
        <f t="shared" si="45"/>
        <v>15.126666666666667</v>
      </c>
      <c r="J254" s="112"/>
    </row>
    <row r="255" spans="1:10" s="118" customFormat="1" ht="15.75" customHeight="1" x14ac:dyDescent="0.2">
      <c r="A255" s="107"/>
      <c r="B255" s="109" t="s">
        <v>8</v>
      </c>
      <c r="C255" s="109" t="s">
        <v>44</v>
      </c>
      <c r="D255" s="82" t="s">
        <v>324</v>
      </c>
      <c r="E255" s="82" t="s">
        <v>121</v>
      </c>
      <c r="F255" s="94">
        <f>F253+7</f>
        <v>60.6</v>
      </c>
      <c r="G255" s="83">
        <f>G253+7</f>
        <v>49.88</v>
      </c>
      <c r="H255" s="110">
        <f t="shared" si="63"/>
        <v>1385.5555555555557</v>
      </c>
      <c r="I255" s="111">
        <f t="shared" si="45"/>
        <v>16.626666666666669</v>
      </c>
      <c r="J255" s="112"/>
    </row>
    <row r="256" spans="1:10" s="118" customFormat="1" ht="15.75" customHeight="1" x14ac:dyDescent="0.2">
      <c r="A256" s="107"/>
      <c r="B256" s="109" t="s">
        <v>8</v>
      </c>
      <c r="C256" s="109" t="s">
        <v>44</v>
      </c>
      <c r="D256" s="82" t="s">
        <v>347</v>
      </c>
      <c r="E256" s="82" t="s">
        <v>121</v>
      </c>
      <c r="F256" s="94">
        <f>F253+4</f>
        <v>57.6</v>
      </c>
      <c r="G256" s="83">
        <f>G253+4</f>
        <v>46.88</v>
      </c>
      <c r="H256" s="110">
        <f t="shared" si="63"/>
        <v>1302.2222222222224</v>
      </c>
      <c r="I256" s="111">
        <f t="shared" si="45"/>
        <v>15.626666666666667</v>
      </c>
      <c r="J256" s="112"/>
    </row>
    <row r="257" spans="1:10" s="118" customFormat="1" ht="15.75" customHeight="1" x14ac:dyDescent="0.2">
      <c r="A257" s="107"/>
      <c r="B257" s="109" t="s">
        <v>8</v>
      </c>
      <c r="C257" s="109" t="s">
        <v>44</v>
      </c>
      <c r="D257" s="82" t="s">
        <v>328</v>
      </c>
      <c r="E257" s="82" t="s">
        <v>122</v>
      </c>
      <c r="F257" s="94">
        <v>63.83</v>
      </c>
      <c r="G257" s="83">
        <f t="shared" si="44"/>
        <v>51.064</v>
      </c>
      <c r="H257" s="110">
        <f t="shared" si="63"/>
        <v>1418.4444444444446</v>
      </c>
      <c r="I257" s="111">
        <f t="shared" si="45"/>
        <v>17.021333333333335</v>
      </c>
      <c r="J257" s="112"/>
    </row>
    <row r="258" spans="1:10" s="118" customFormat="1" ht="15.75" customHeight="1" x14ac:dyDescent="0.2">
      <c r="A258" s="107"/>
      <c r="B258" s="109" t="s">
        <v>8</v>
      </c>
      <c r="C258" s="109" t="s">
        <v>44</v>
      </c>
      <c r="D258" s="82" t="s">
        <v>333</v>
      </c>
      <c r="E258" s="82" t="s">
        <v>122</v>
      </c>
      <c r="F258" s="94">
        <f>F257+2.5</f>
        <v>66.33</v>
      </c>
      <c r="G258" s="83">
        <f>G257+2.5</f>
        <v>53.564</v>
      </c>
      <c r="H258" s="110">
        <f t="shared" si="63"/>
        <v>1487.8888888888889</v>
      </c>
      <c r="I258" s="111">
        <f t="shared" si="45"/>
        <v>17.854666666666667</v>
      </c>
      <c r="J258" s="112"/>
    </row>
    <row r="259" spans="1:10" s="118" customFormat="1" ht="15.75" customHeight="1" x14ac:dyDescent="0.2">
      <c r="A259" s="107"/>
      <c r="B259" s="109" t="s">
        <v>8</v>
      </c>
      <c r="C259" s="109" t="s">
        <v>44</v>
      </c>
      <c r="D259" s="82" t="s">
        <v>324</v>
      </c>
      <c r="E259" s="82" t="s">
        <v>122</v>
      </c>
      <c r="F259" s="94">
        <f>F257+7</f>
        <v>70.83</v>
      </c>
      <c r="G259" s="83">
        <f>G257+7</f>
        <v>58.064</v>
      </c>
      <c r="H259" s="110">
        <f t="shared" si="63"/>
        <v>1612.8888888888889</v>
      </c>
      <c r="I259" s="111">
        <f t="shared" si="45"/>
        <v>19.354666666666667</v>
      </c>
      <c r="J259" s="112"/>
    </row>
    <row r="260" spans="1:10" s="118" customFormat="1" ht="15.75" customHeight="1" x14ac:dyDescent="0.2">
      <c r="A260" s="107"/>
      <c r="B260" s="109" t="s">
        <v>8</v>
      </c>
      <c r="C260" s="109" t="s">
        <v>44</v>
      </c>
      <c r="D260" s="82" t="s">
        <v>347</v>
      </c>
      <c r="E260" s="82" t="s">
        <v>122</v>
      </c>
      <c r="F260" s="94">
        <f>F257+4</f>
        <v>67.83</v>
      </c>
      <c r="G260" s="83">
        <f>G257+4</f>
        <v>55.064</v>
      </c>
      <c r="H260" s="110">
        <f t="shared" si="63"/>
        <v>1529.5555555555557</v>
      </c>
      <c r="I260" s="111">
        <f t="shared" si="45"/>
        <v>18.354666666666667</v>
      </c>
      <c r="J260" s="112"/>
    </row>
    <row r="261" spans="1:10" s="118" customFormat="1" ht="15.75" customHeight="1" x14ac:dyDescent="0.2">
      <c r="A261" s="107"/>
      <c r="B261" s="109" t="s">
        <v>8</v>
      </c>
      <c r="C261" s="109" t="s">
        <v>44</v>
      </c>
      <c r="D261" s="82" t="s">
        <v>328</v>
      </c>
      <c r="E261" s="82" t="s">
        <v>123</v>
      </c>
      <c r="F261" s="94">
        <v>84</v>
      </c>
      <c r="G261" s="83">
        <f t="shared" si="44"/>
        <v>67.2</v>
      </c>
      <c r="H261" s="110">
        <f t="shared" si="63"/>
        <v>1866.666666666667</v>
      </c>
      <c r="I261" s="111">
        <f t="shared" si="45"/>
        <v>22.400000000000002</v>
      </c>
      <c r="J261" s="112"/>
    </row>
    <row r="262" spans="1:10" s="21" customFormat="1" ht="15.75" customHeight="1" x14ac:dyDescent="0.2">
      <c r="A262" s="11"/>
      <c r="B262" s="19" t="s">
        <v>8</v>
      </c>
      <c r="C262" s="19" t="s">
        <v>44</v>
      </c>
      <c r="D262" s="7" t="s">
        <v>333</v>
      </c>
      <c r="E262" s="7" t="s">
        <v>123</v>
      </c>
      <c r="F262" s="93">
        <f>F261+2.5</f>
        <v>86.5</v>
      </c>
      <c r="G262" s="9">
        <f>G261+2.5</f>
        <v>69.7</v>
      </c>
      <c r="H262" s="5">
        <f t="shared" si="63"/>
        <v>1936.1111111111113</v>
      </c>
      <c r="I262" s="10">
        <f t="shared" si="45"/>
        <v>23.233333333333334</v>
      </c>
      <c r="J262" s="63"/>
    </row>
    <row r="263" spans="1:10" s="21" customFormat="1" ht="15.75" customHeight="1" x14ac:dyDescent="0.2">
      <c r="A263" s="11"/>
      <c r="B263" s="19" t="s">
        <v>8</v>
      </c>
      <c r="C263" s="19" t="s">
        <v>44</v>
      </c>
      <c r="D263" s="7" t="s">
        <v>324</v>
      </c>
      <c r="E263" s="7" t="s">
        <v>123</v>
      </c>
      <c r="F263" s="93">
        <f>F261+7</f>
        <v>91</v>
      </c>
      <c r="G263" s="9">
        <f>G261+7</f>
        <v>74.2</v>
      </c>
      <c r="H263" s="5">
        <f t="shared" si="63"/>
        <v>2061.1111111111113</v>
      </c>
      <c r="I263" s="10">
        <f t="shared" si="45"/>
        <v>24.733333333333334</v>
      </c>
      <c r="J263" s="63"/>
    </row>
    <row r="264" spans="1:10" s="21" customFormat="1" ht="15.75" customHeight="1" x14ac:dyDescent="0.2">
      <c r="A264" s="11"/>
      <c r="B264" s="19" t="s">
        <v>8</v>
      </c>
      <c r="C264" s="19" t="s">
        <v>44</v>
      </c>
      <c r="D264" s="7" t="s">
        <v>347</v>
      </c>
      <c r="E264" s="7" t="s">
        <v>123</v>
      </c>
      <c r="F264" s="93">
        <f>F261+4</f>
        <v>88</v>
      </c>
      <c r="G264" s="9">
        <f>G261+4</f>
        <v>71.2</v>
      </c>
      <c r="H264" s="5">
        <f t="shared" si="63"/>
        <v>1977.7777777777781</v>
      </c>
      <c r="I264" s="10">
        <f t="shared" si="45"/>
        <v>23.733333333333334</v>
      </c>
      <c r="J264" s="63"/>
    </row>
    <row r="265" spans="1:10" s="118" customFormat="1" ht="15.75" customHeight="1" x14ac:dyDescent="0.2">
      <c r="A265" s="107"/>
      <c r="B265" s="109" t="s">
        <v>8</v>
      </c>
      <c r="C265" s="109" t="s">
        <v>44</v>
      </c>
      <c r="D265" s="82" t="s">
        <v>328</v>
      </c>
      <c r="E265" s="82" t="s">
        <v>234</v>
      </c>
      <c r="F265" s="94">
        <v>112.9</v>
      </c>
      <c r="G265" s="83">
        <f>F265/1.25</f>
        <v>90.320000000000007</v>
      </c>
      <c r="H265" s="110">
        <f t="shared" si="63"/>
        <v>2508.8888888888891</v>
      </c>
      <c r="I265" s="111">
        <f t="shared" si="45"/>
        <v>30.106666666666669</v>
      </c>
      <c r="J265" s="112"/>
    </row>
    <row r="266" spans="1:10" s="118" customFormat="1" ht="15.75" customHeight="1" x14ac:dyDescent="0.2">
      <c r="A266" s="107"/>
      <c r="B266" s="109" t="s">
        <v>8</v>
      </c>
      <c r="C266" s="109" t="s">
        <v>44</v>
      </c>
      <c r="D266" s="82" t="s">
        <v>333</v>
      </c>
      <c r="E266" s="82" t="s">
        <v>234</v>
      </c>
      <c r="F266" s="94">
        <f>F265+2.5</f>
        <v>115.4</v>
      </c>
      <c r="G266" s="83">
        <f>G265+2.5</f>
        <v>92.820000000000007</v>
      </c>
      <c r="H266" s="110">
        <f t="shared" si="63"/>
        <v>2578.3333333333339</v>
      </c>
      <c r="I266" s="111">
        <f t="shared" si="45"/>
        <v>30.94</v>
      </c>
      <c r="J266" s="112"/>
    </row>
    <row r="267" spans="1:10" s="118" customFormat="1" ht="15.75" customHeight="1" x14ac:dyDescent="0.2">
      <c r="A267" s="107"/>
      <c r="B267" s="109" t="s">
        <v>8</v>
      </c>
      <c r="C267" s="109" t="s">
        <v>44</v>
      </c>
      <c r="D267" s="82" t="s">
        <v>324</v>
      </c>
      <c r="E267" s="82" t="s">
        <v>234</v>
      </c>
      <c r="F267" s="94">
        <f>F265+7</f>
        <v>119.9</v>
      </c>
      <c r="G267" s="83">
        <f>G265+7</f>
        <v>97.320000000000007</v>
      </c>
      <c r="H267" s="110">
        <f t="shared" si="63"/>
        <v>2703.3333333333339</v>
      </c>
      <c r="I267" s="111">
        <f t="shared" si="45"/>
        <v>32.440000000000005</v>
      </c>
      <c r="J267" s="112"/>
    </row>
    <row r="268" spans="1:10" s="118" customFormat="1" ht="15.75" customHeight="1" x14ac:dyDescent="0.2">
      <c r="A268" s="107"/>
      <c r="B268" s="109" t="s">
        <v>8</v>
      </c>
      <c r="C268" s="109" t="s">
        <v>44</v>
      </c>
      <c r="D268" s="82" t="s">
        <v>347</v>
      </c>
      <c r="E268" s="82" t="s">
        <v>234</v>
      </c>
      <c r="F268" s="94">
        <f>F265+4</f>
        <v>116.9</v>
      </c>
      <c r="G268" s="83">
        <f>G265+4</f>
        <v>94.320000000000007</v>
      </c>
      <c r="H268" s="110">
        <f t="shared" si="63"/>
        <v>2620.0000000000005</v>
      </c>
      <c r="I268" s="111">
        <f t="shared" si="45"/>
        <v>31.44</v>
      </c>
      <c r="J268" s="112"/>
    </row>
    <row r="269" spans="1:10" s="118" customFormat="1" ht="15.75" customHeight="1" x14ac:dyDescent="0.2">
      <c r="A269" s="107"/>
      <c r="B269" s="109" t="s">
        <v>8</v>
      </c>
      <c r="C269" s="109" t="s">
        <v>44</v>
      </c>
      <c r="D269" s="82" t="s">
        <v>328</v>
      </c>
      <c r="E269" s="82" t="s">
        <v>277</v>
      </c>
      <c r="F269" s="94">
        <v>139.15</v>
      </c>
      <c r="G269" s="83">
        <f>F269/1.25</f>
        <v>111.32000000000001</v>
      </c>
      <c r="H269" s="110">
        <f t="shared" si="63"/>
        <v>3092.2222222222226</v>
      </c>
      <c r="I269" s="111">
        <f t="shared" si="45"/>
        <v>37.106666666666669</v>
      </c>
      <c r="J269" s="112"/>
    </row>
    <row r="270" spans="1:10" s="118" customFormat="1" ht="15.75" customHeight="1" x14ac:dyDescent="0.2">
      <c r="A270" s="107"/>
      <c r="B270" s="109" t="s">
        <v>8</v>
      </c>
      <c r="C270" s="109" t="s">
        <v>44</v>
      </c>
      <c r="D270" s="82" t="s">
        <v>333</v>
      </c>
      <c r="E270" s="82" t="s">
        <v>277</v>
      </c>
      <c r="F270" s="94">
        <f>F269+2.5</f>
        <v>141.65</v>
      </c>
      <c r="G270" s="83">
        <f>G269+2.5</f>
        <v>113.82000000000001</v>
      </c>
      <c r="H270" s="110">
        <f t="shared" si="63"/>
        <v>3161.666666666667</v>
      </c>
      <c r="I270" s="111">
        <f t="shared" si="45"/>
        <v>37.940000000000005</v>
      </c>
      <c r="J270" s="112"/>
    </row>
    <row r="271" spans="1:10" s="118" customFormat="1" ht="15.75" customHeight="1" x14ac:dyDescent="0.2">
      <c r="A271" s="107"/>
      <c r="B271" s="109" t="s">
        <v>8</v>
      </c>
      <c r="C271" s="109" t="s">
        <v>44</v>
      </c>
      <c r="D271" s="82" t="s">
        <v>324</v>
      </c>
      <c r="E271" s="82" t="s">
        <v>277</v>
      </c>
      <c r="F271" s="94">
        <f>F269+7</f>
        <v>146.15</v>
      </c>
      <c r="G271" s="83">
        <f>G269+7</f>
        <v>118.32000000000001</v>
      </c>
      <c r="H271" s="110">
        <f t="shared" si="63"/>
        <v>3286.666666666667</v>
      </c>
      <c r="I271" s="111">
        <f t="shared" si="45"/>
        <v>39.440000000000005</v>
      </c>
      <c r="J271" s="112"/>
    </row>
    <row r="272" spans="1:10" s="118" customFormat="1" ht="15.75" customHeight="1" x14ac:dyDescent="0.2">
      <c r="A272" s="107"/>
      <c r="B272" s="109" t="s">
        <v>8</v>
      </c>
      <c r="C272" s="109" t="s">
        <v>44</v>
      </c>
      <c r="D272" s="82" t="s">
        <v>347</v>
      </c>
      <c r="E272" s="82" t="s">
        <v>277</v>
      </c>
      <c r="F272" s="94">
        <f>F269+4</f>
        <v>143.15</v>
      </c>
      <c r="G272" s="83">
        <f>G269+4</f>
        <v>115.32000000000001</v>
      </c>
      <c r="H272" s="110">
        <f t="shared" si="63"/>
        <v>3203.3333333333339</v>
      </c>
      <c r="I272" s="111">
        <f t="shared" si="45"/>
        <v>38.440000000000005</v>
      </c>
      <c r="J272" s="112"/>
    </row>
    <row r="273" spans="1:10" s="118" customFormat="1" ht="15.75" customHeight="1" x14ac:dyDescent="0.2">
      <c r="A273" s="107"/>
      <c r="B273" s="109" t="s">
        <v>8</v>
      </c>
      <c r="C273" s="109" t="s">
        <v>44</v>
      </c>
      <c r="D273" s="82" t="s">
        <v>328</v>
      </c>
      <c r="E273" s="82" t="s">
        <v>351</v>
      </c>
      <c r="F273" s="94">
        <v>166.7</v>
      </c>
      <c r="G273" s="83">
        <f t="shared" si="44"/>
        <v>133.35999999999999</v>
      </c>
      <c r="H273" s="110">
        <f t="shared" si="63"/>
        <v>3704.4444444444443</v>
      </c>
      <c r="I273" s="111">
        <f t="shared" si="45"/>
        <v>44.453333333333326</v>
      </c>
      <c r="J273" s="112"/>
    </row>
    <row r="274" spans="1:10" s="21" customFormat="1" ht="15.75" customHeight="1" x14ac:dyDescent="0.2">
      <c r="A274" s="11"/>
      <c r="B274" s="19" t="s">
        <v>8</v>
      </c>
      <c r="C274" s="19" t="s">
        <v>44</v>
      </c>
      <c r="D274" s="7" t="s">
        <v>333</v>
      </c>
      <c r="E274" s="82" t="s">
        <v>351</v>
      </c>
      <c r="F274" s="93">
        <f>F273+2.5</f>
        <v>169.2</v>
      </c>
      <c r="G274" s="9">
        <f>G273+2.5</f>
        <v>135.85999999999999</v>
      </c>
      <c r="H274" s="5">
        <f t="shared" si="63"/>
        <v>3773.8888888888887</v>
      </c>
      <c r="I274" s="10">
        <f t="shared" si="45"/>
        <v>45.286666666666662</v>
      </c>
      <c r="J274" s="63"/>
    </row>
    <row r="275" spans="1:10" s="21" customFormat="1" ht="15.75" customHeight="1" x14ac:dyDescent="0.2">
      <c r="A275" s="11"/>
      <c r="B275" s="19" t="s">
        <v>8</v>
      </c>
      <c r="C275" s="19" t="s">
        <v>44</v>
      </c>
      <c r="D275" s="7" t="s">
        <v>324</v>
      </c>
      <c r="E275" s="82" t="s">
        <v>351</v>
      </c>
      <c r="F275" s="93">
        <f>F273+7</f>
        <v>173.7</v>
      </c>
      <c r="G275" s="9">
        <f>G273+7</f>
        <v>140.35999999999999</v>
      </c>
      <c r="H275" s="5">
        <f t="shared" si="63"/>
        <v>3898.8888888888887</v>
      </c>
      <c r="I275" s="10">
        <f t="shared" si="45"/>
        <v>46.786666666666662</v>
      </c>
      <c r="J275" s="63"/>
    </row>
    <row r="276" spans="1:10" s="21" customFormat="1" ht="15.75" customHeight="1" x14ac:dyDescent="0.2">
      <c r="A276" s="11"/>
      <c r="B276" s="19" t="s">
        <v>8</v>
      </c>
      <c r="C276" s="19" t="s">
        <v>44</v>
      </c>
      <c r="D276" s="7" t="s">
        <v>347</v>
      </c>
      <c r="E276" s="82" t="s">
        <v>351</v>
      </c>
      <c r="F276" s="93">
        <f>F273+4</f>
        <v>170.7</v>
      </c>
      <c r="G276" s="9">
        <f>G273+4</f>
        <v>137.35999999999999</v>
      </c>
      <c r="H276" s="5">
        <f t="shared" si="63"/>
        <v>3815.5555555555557</v>
      </c>
      <c r="I276" s="10">
        <f t="shared" si="45"/>
        <v>45.786666666666662</v>
      </c>
      <c r="J276" s="63"/>
    </row>
    <row r="277" spans="1:10" s="21" customFormat="1" ht="15.75" customHeight="1" x14ac:dyDescent="0.2">
      <c r="A277" s="11"/>
      <c r="B277" s="19" t="s">
        <v>8</v>
      </c>
      <c r="C277" s="19" t="s">
        <v>44</v>
      </c>
      <c r="D277" s="7" t="s">
        <v>328</v>
      </c>
      <c r="E277" s="82" t="s">
        <v>352</v>
      </c>
      <c r="F277" s="93">
        <v>200</v>
      </c>
      <c r="G277" s="9">
        <f>F277/1.25</f>
        <v>160</v>
      </c>
      <c r="H277" s="5">
        <f>G277/$I$1</f>
        <v>4444.4444444444443</v>
      </c>
      <c r="I277" s="10">
        <f>G277/$G$1</f>
        <v>53.333333333333336</v>
      </c>
      <c r="J277" s="63"/>
    </row>
    <row r="278" spans="1:10" s="21" customFormat="1" ht="15.75" customHeight="1" x14ac:dyDescent="0.2">
      <c r="A278" s="11"/>
      <c r="B278" s="19" t="s">
        <v>8</v>
      </c>
      <c r="C278" s="19" t="s">
        <v>44</v>
      </c>
      <c r="D278" s="7" t="s">
        <v>328</v>
      </c>
      <c r="E278" s="82" t="s">
        <v>353</v>
      </c>
      <c r="F278" s="93">
        <v>230</v>
      </c>
      <c r="G278" s="9">
        <f>F278/1.25</f>
        <v>184</v>
      </c>
      <c r="H278" s="5">
        <f t="shared" ref="H278:H280" si="64">G278/$I$1</f>
        <v>5111.1111111111113</v>
      </c>
      <c r="I278" s="10">
        <f t="shared" ref="I278:I280" si="65">G278/$G$1</f>
        <v>61.333333333333336</v>
      </c>
      <c r="J278" s="63"/>
    </row>
    <row r="279" spans="1:10" s="21" customFormat="1" ht="15.75" customHeight="1" x14ac:dyDescent="0.2">
      <c r="A279" s="11"/>
      <c r="B279" s="19" t="s">
        <v>8</v>
      </c>
      <c r="C279" s="19" t="s">
        <v>44</v>
      </c>
      <c r="D279" s="7" t="s">
        <v>328</v>
      </c>
      <c r="E279" s="82" t="s">
        <v>354</v>
      </c>
      <c r="F279" s="93">
        <v>246.5</v>
      </c>
      <c r="G279" s="9">
        <f t="shared" ref="G279:G280" si="66">F279/1.25</f>
        <v>197.2</v>
      </c>
      <c r="H279" s="5">
        <f t="shared" si="64"/>
        <v>5477.7777777777783</v>
      </c>
      <c r="I279" s="10">
        <f t="shared" si="65"/>
        <v>65.733333333333334</v>
      </c>
      <c r="J279" s="63"/>
    </row>
    <row r="280" spans="1:10" s="21" customFormat="1" ht="15.75" customHeight="1" x14ac:dyDescent="0.2">
      <c r="A280" s="11"/>
      <c r="B280" s="19" t="s">
        <v>8</v>
      </c>
      <c r="C280" s="19" t="s">
        <v>44</v>
      </c>
      <c r="D280" s="7" t="s">
        <v>328</v>
      </c>
      <c r="E280" s="7" t="s">
        <v>355</v>
      </c>
      <c r="F280" s="93">
        <v>304</v>
      </c>
      <c r="G280" s="9">
        <f t="shared" si="66"/>
        <v>243.2</v>
      </c>
      <c r="H280" s="5">
        <f t="shared" si="64"/>
        <v>6755.5555555555557</v>
      </c>
      <c r="I280" s="10">
        <f t="shared" si="65"/>
        <v>81.066666666666663</v>
      </c>
      <c r="J280" s="63"/>
    </row>
    <row r="281" spans="1:10" s="21" customFormat="1" ht="15.75" customHeight="1" x14ac:dyDescent="0.2">
      <c r="A281" s="11"/>
      <c r="B281" s="19" t="s">
        <v>8</v>
      </c>
      <c r="C281" s="19" t="s">
        <v>290</v>
      </c>
      <c r="D281" s="7" t="s">
        <v>334</v>
      </c>
      <c r="E281" s="7" t="s">
        <v>291</v>
      </c>
      <c r="F281" s="93">
        <v>280</v>
      </c>
      <c r="G281" s="9">
        <f t="shared" si="44"/>
        <v>224</v>
      </c>
      <c r="H281" s="5">
        <f t="shared" si="63"/>
        <v>6222.2222222222226</v>
      </c>
      <c r="I281" s="10">
        <f t="shared" si="45"/>
        <v>74.666666666666671</v>
      </c>
      <c r="J281" s="63"/>
    </row>
    <row r="282" spans="1:10" s="21" customFormat="1" ht="15.75" customHeight="1" x14ac:dyDescent="0.2">
      <c r="A282" s="11"/>
      <c r="B282" s="19" t="s">
        <v>8</v>
      </c>
      <c r="C282" s="19" t="s">
        <v>290</v>
      </c>
      <c r="D282" s="7" t="s">
        <v>335</v>
      </c>
      <c r="E282" s="7" t="s">
        <v>291</v>
      </c>
      <c r="F282" s="93">
        <v>280</v>
      </c>
      <c r="G282" s="9">
        <f t="shared" si="44"/>
        <v>224</v>
      </c>
      <c r="H282" s="5">
        <f t="shared" si="63"/>
        <v>6222.2222222222226</v>
      </c>
      <c r="I282" s="10">
        <f t="shared" si="45"/>
        <v>74.666666666666671</v>
      </c>
      <c r="J282" s="63"/>
    </row>
    <row r="283" spans="1:10" s="21" customFormat="1" ht="15.75" customHeight="1" x14ac:dyDescent="0.2">
      <c r="A283" s="11"/>
      <c r="B283" s="19" t="s">
        <v>8</v>
      </c>
      <c r="C283" s="19" t="s">
        <v>290</v>
      </c>
      <c r="D283" s="7" t="s">
        <v>326</v>
      </c>
      <c r="E283" s="7" t="s">
        <v>291</v>
      </c>
      <c r="F283" s="93">
        <v>280</v>
      </c>
      <c r="G283" s="9">
        <f t="shared" si="44"/>
        <v>224</v>
      </c>
      <c r="H283" s="5">
        <f t="shared" si="63"/>
        <v>6222.2222222222226</v>
      </c>
      <c r="I283" s="10">
        <f t="shared" si="45"/>
        <v>74.666666666666671</v>
      </c>
      <c r="J283" s="63"/>
    </row>
    <row r="284" spans="1:10" s="21" customFormat="1" ht="15.75" customHeight="1" x14ac:dyDescent="0.2">
      <c r="A284" s="11"/>
      <c r="B284" s="19" t="s">
        <v>8</v>
      </c>
      <c r="C284" s="19" t="s">
        <v>290</v>
      </c>
      <c r="D284" s="7" t="s">
        <v>336</v>
      </c>
      <c r="E284" s="7" t="s">
        <v>291</v>
      </c>
      <c r="F284" s="93">
        <v>280</v>
      </c>
      <c r="G284" s="9">
        <f t="shared" si="44"/>
        <v>224</v>
      </c>
      <c r="H284" s="5">
        <f t="shared" si="63"/>
        <v>6222.2222222222226</v>
      </c>
      <c r="I284" s="10">
        <f t="shared" si="45"/>
        <v>74.666666666666671</v>
      </c>
      <c r="J284" s="63"/>
    </row>
    <row r="285" spans="1:10" s="21" customFormat="1" ht="15.75" customHeight="1" x14ac:dyDescent="0.2">
      <c r="A285" s="11"/>
      <c r="B285" s="19" t="s">
        <v>8</v>
      </c>
      <c r="C285" s="19" t="s">
        <v>290</v>
      </c>
      <c r="D285" s="7" t="s">
        <v>334</v>
      </c>
      <c r="E285" s="7" t="s">
        <v>292</v>
      </c>
      <c r="F285" s="93">
        <v>400</v>
      </c>
      <c r="G285" s="9">
        <f t="shared" si="44"/>
        <v>320</v>
      </c>
      <c r="H285" s="5">
        <f t="shared" si="63"/>
        <v>8888.8888888888887</v>
      </c>
      <c r="I285" s="10">
        <f t="shared" si="45"/>
        <v>106.66666666666667</v>
      </c>
      <c r="J285" s="63"/>
    </row>
    <row r="286" spans="1:10" s="21" customFormat="1" ht="15.75" customHeight="1" x14ac:dyDescent="0.2">
      <c r="A286" s="11"/>
      <c r="B286" s="19" t="s">
        <v>8</v>
      </c>
      <c r="C286" s="19" t="s">
        <v>290</v>
      </c>
      <c r="D286" s="7" t="s">
        <v>335</v>
      </c>
      <c r="E286" s="7" t="s">
        <v>292</v>
      </c>
      <c r="F286" s="93">
        <v>400</v>
      </c>
      <c r="G286" s="9">
        <f t="shared" si="44"/>
        <v>320</v>
      </c>
      <c r="H286" s="5">
        <f t="shared" si="63"/>
        <v>8888.8888888888887</v>
      </c>
      <c r="I286" s="10">
        <f t="shared" si="45"/>
        <v>106.66666666666667</v>
      </c>
      <c r="J286" s="63"/>
    </row>
    <row r="287" spans="1:10" s="21" customFormat="1" ht="15.75" customHeight="1" x14ac:dyDescent="0.2">
      <c r="A287" s="11"/>
      <c r="B287" s="19" t="s">
        <v>8</v>
      </c>
      <c r="C287" s="19" t="s">
        <v>290</v>
      </c>
      <c r="D287" s="7" t="s">
        <v>326</v>
      </c>
      <c r="E287" s="7" t="s">
        <v>292</v>
      </c>
      <c r="F287" s="93">
        <v>400</v>
      </c>
      <c r="G287" s="9">
        <f t="shared" si="44"/>
        <v>320</v>
      </c>
      <c r="H287" s="5">
        <f t="shared" si="63"/>
        <v>8888.8888888888887</v>
      </c>
      <c r="I287" s="10">
        <f t="shared" si="45"/>
        <v>106.66666666666667</v>
      </c>
      <c r="J287" s="63"/>
    </row>
    <row r="288" spans="1:10" s="21" customFormat="1" ht="15.75" customHeight="1" x14ac:dyDescent="0.2">
      <c r="A288" s="11"/>
      <c r="B288" s="19" t="s">
        <v>8</v>
      </c>
      <c r="C288" s="19" t="s">
        <v>290</v>
      </c>
      <c r="D288" s="7" t="s">
        <v>336</v>
      </c>
      <c r="E288" s="7" t="s">
        <v>292</v>
      </c>
      <c r="F288" s="93">
        <v>400</v>
      </c>
      <c r="G288" s="9">
        <f t="shared" si="44"/>
        <v>320</v>
      </c>
      <c r="H288" s="5">
        <f t="shared" si="63"/>
        <v>8888.8888888888887</v>
      </c>
      <c r="I288" s="10">
        <f t="shared" si="45"/>
        <v>106.66666666666667</v>
      </c>
      <c r="J288" s="63"/>
    </row>
    <row r="289" spans="1:10" s="16" customFormat="1" ht="15.75" customHeight="1" x14ac:dyDescent="0.2">
      <c r="A289" s="11">
        <v>6</v>
      </c>
      <c r="B289" s="19" t="s">
        <v>36</v>
      </c>
      <c r="C289" s="19" t="s">
        <v>35</v>
      </c>
      <c r="D289" s="7" t="s">
        <v>89</v>
      </c>
      <c r="E289" s="34"/>
      <c r="F289" s="93">
        <v>0</v>
      </c>
      <c r="G289" s="9">
        <f t="shared" si="44"/>
        <v>0</v>
      </c>
      <c r="H289" s="5">
        <f t="shared" si="63"/>
        <v>0</v>
      </c>
      <c r="I289" s="10">
        <f t="shared" si="45"/>
        <v>0</v>
      </c>
      <c r="J289" s="63"/>
    </row>
    <row r="290" spans="1:10" s="16" customFormat="1" ht="15.75" customHeight="1" x14ac:dyDescent="0.2">
      <c r="A290" s="11"/>
      <c r="B290" s="19" t="s">
        <v>36</v>
      </c>
      <c r="C290" s="19" t="s">
        <v>398</v>
      </c>
      <c r="D290" s="7" t="s">
        <v>88</v>
      </c>
      <c r="E290" s="34" t="s">
        <v>46</v>
      </c>
      <c r="F290" s="93">
        <v>0</v>
      </c>
      <c r="G290" s="9">
        <f t="shared" si="44"/>
        <v>0</v>
      </c>
      <c r="H290" s="5">
        <f t="shared" si="63"/>
        <v>0</v>
      </c>
      <c r="I290" s="10">
        <f t="shared" si="45"/>
        <v>0</v>
      </c>
      <c r="J290" s="63"/>
    </row>
    <row r="291" spans="1:10" s="16" customFormat="1" ht="15.75" customHeight="1" x14ac:dyDescent="0.2">
      <c r="A291" s="11"/>
      <c r="B291" s="19" t="s">
        <v>36</v>
      </c>
      <c r="C291" s="19" t="s">
        <v>398</v>
      </c>
      <c r="D291" s="7" t="s">
        <v>88</v>
      </c>
      <c r="E291" s="34" t="s">
        <v>42</v>
      </c>
      <c r="F291" s="93">
        <v>0</v>
      </c>
      <c r="G291" s="9">
        <f t="shared" si="44"/>
        <v>0</v>
      </c>
      <c r="H291" s="5">
        <f t="shared" si="63"/>
        <v>0</v>
      </c>
      <c r="I291" s="10">
        <f t="shared" si="45"/>
        <v>0</v>
      </c>
      <c r="J291" s="63"/>
    </row>
    <row r="292" spans="1:10" s="16" customFormat="1" ht="15.75" customHeight="1" x14ac:dyDescent="0.2">
      <c r="A292" s="11"/>
      <c r="B292" s="19" t="s">
        <v>36</v>
      </c>
      <c r="C292" s="19" t="s">
        <v>398</v>
      </c>
      <c r="D292" s="7" t="s">
        <v>88</v>
      </c>
      <c r="E292" s="34" t="s">
        <v>190</v>
      </c>
      <c r="F292" s="93">
        <v>0</v>
      </c>
      <c r="G292" s="9">
        <f t="shared" si="44"/>
        <v>0</v>
      </c>
      <c r="H292" s="5">
        <f t="shared" si="63"/>
        <v>0</v>
      </c>
      <c r="I292" s="10">
        <f t="shared" si="45"/>
        <v>0</v>
      </c>
      <c r="J292" s="63"/>
    </row>
    <row r="293" spans="1:10" s="16" customFormat="1" ht="15.75" customHeight="1" x14ac:dyDescent="0.2">
      <c r="A293" s="11"/>
      <c r="B293" s="19" t="s">
        <v>36</v>
      </c>
      <c r="C293" s="19" t="s">
        <v>398</v>
      </c>
      <c r="D293" s="7" t="s">
        <v>88</v>
      </c>
      <c r="E293" s="34" t="s">
        <v>45</v>
      </c>
      <c r="F293" s="93">
        <v>0</v>
      </c>
      <c r="G293" s="9">
        <f t="shared" ref="G293:G295" si="67">F293/1.25</f>
        <v>0</v>
      </c>
      <c r="H293" s="5">
        <f t="shared" ref="H293" si="68">G293/$I$1</f>
        <v>0</v>
      </c>
      <c r="I293" s="10">
        <f t="shared" ref="I293" si="69">G293/$G$1</f>
        <v>0</v>
      </c>
      <c r="J293" s="63"/>
    </row>
    <row r="294" spans="1:10" s="16" customFormat="1" ht="15.75" customHeight="1" x14ac:dyDescent="0.2">
      <c r="A294" s="11">
        <v>7</v>
      </c>
      <c r="B294" s="19" t="s">
        <v>7</v>
      </c>
      <c r="C294" s="19" t="s">
        <v>4</v>
      </c>
      <c r="D294" s="7" t="s">
        <v>89</v>
      </c>
      <c r="E294" s="34" t="s">
        <v>193</v>
      </c>
      <c r="F294" s="93">
        <v>0</v>
      </c>
      <c r="G294" s="9">
        <f t="shared" si="67"/>
        <v>0</v>
      </c>
      <c r="H294" s="5">
        <f t="shared" si="63"/>
        <v>0</v>
      </c>
      <c r="I294" s="10">
        <f t="shared" si="45"/>
        <v>0</v>
      </c>
      <c r="J294" s="63"/>
    </row>
    <row r="295" spans="1:10" s="16" customFormat="1" ht="15.75" customHeight="1" x14ac:dyDescent="0.2">
      <c r="A295" s="11"/>
      <c r="B295" s="19" t="s">
        <v>7</v>
      </c>
      <c r="C295" s="19" t="s">
        <v>4</v>
      </c>
      <c r="D295" s="7" t="s">
        <v>90</v>
      </c>
      <c r="E295" s="7" t="s">
        <v>49</v>
      </c>
      <c r="F295" s="93">
        <v>0</v>
      </c>
      <c r="G295" s="9">
        <f t="shared" si="67"/>
        <v>0</v>
      </c>
      <c r="H295" s="5">
        <f t="shared" si="63"/>
        <v>0</v>
      </c>
      <c r="I295" s="10">
        <f t="shared" si="45"/>
        <v>0</v>
      </c>
      <c r="J295" s="63"/>
    </row>
    <row r="296" spans="1:10" s="16" customFormat="1" ht="17.25" customHeight="1" x14ac:dyDescent="0.2">
      <c r="A296" s="13">
        <v>8</v>
      </c>
      <c r="B296" s="19" t="s">
        <v>60</v>
      </c>
      <c r="C296" s="19" t="s">
        <v>61</v>
      </c>
      <c r="D296" s="7" t="s">
        <v>101</v>
      </c>
      <c r="E296" s="7" t="s">
        <v>48</v>
      </c>
      <c r="F296" s="93">
        <v>0</v>
      </c>
      <c r="G296" s="9">
        <f t="shared" si="44"/>
        <v>0</v>
      </c>
      <c r="H296" s="5">
        <f t="shared" si="63"/>
        <v>0</v>
      </c>
      <c r="I296" s="10">
        <f t="shared" si="45"/>
        <v>0</v>
      </c>
      <c r="J296" s="63"/>
    </row>
    <row r="297" spans="1:10" s="16" customFormat="1" ht="17.25" customHeight="1" x14ac:dyDescent="0.2">
      <c r="A297" s="13"/>
      <c r="B297" s="19" t="s">
        <v>60</v>
      </c>
      <c r="C297" s="19" t="s">
        <v>61</v>
      </c>
      <c r="D297" s="7" t="s">
        <v>328</v>
      </c>
      <c r="E297" s="7" t="s">
        <v>121</v>
      </c>
      <c r="F297" s="93">
        <v>56.25</v>
      </c>
      <c r="G297" s="9">
        <f t="shared" si="44"/>
        <v>45</v>
      </c>
      <c r="H297" s="5">
        <f t="shared" si="63"/>
        <v>1250</v>
      </c>
      <c r="I297" s="10">
        <f t="shared" si="45"/>
        <v>15</v>
      </c>
      <c r="J297" s="63"/>
    </row>
    <row r="298" spans="1:10" s="16" customFormat="1" ht="17.25" customHeight="1" x14ac:dyDescent="0.2">
      <c r="A298" s="13"/>
      <c r="B298" s="19" t="s">
        <v>60</v>
      </c>
      <c r="C298" s="19" t="s">
        <v>61</v>
      </c>
      <c r="D298" s="7" t="s">
        <v>328</v>
      </c>
      <c r="E298" s="7" t="s">
        <v>122</v>
      </c>
      <c r="F298" s="93">
        <v>67.5</v>
      </c>
      <c r="G298" s="9">
        <f t="shared" si="44"/>
        <v>54</v>
      </c>
      <c r="H298" s="5">
        <f t="shared" si="63"/>
        <v>1500</v>
      </c>
      <c r="I298" s="10">
        <f t="shared" si="45"/>
        <v>18</v>
      </c>
      <c r="J298" s="63"/>
    </row>
    <row r="299" spans="1:10" s="16" customFormat="1" ht="17.25" customHeight="1" x14ac:dyDescent="0.2">
      <c r="A299" s="13">
        <v>9</v>
      </c>
      <c r="B299" s="19" t="s">
        <v>62</v>
      </c>
      <c r="C299" s="19" t="s">
        <v>63</v>
      </c>
      <c r="D299" s="7" t="s">
        <v>88</v>
      </c>
      <c r="E299" s="7" t="s">
        <v>38</v>
      </c>
      <c r="F299" s="93">
        <v>12.8</v>
      </c>
      <c r="G299" s="9">
        <f t="shared" si="44"/>
        <v>10.24</v>
      </c>
      <c r="H299" s="5">
        <f t="shared" si="63"/>
        <v>284.44444444444446</v>
      </c>
      <c r="I299" s="10">
        <f t="shared" si="45"/>
        <v>3.4133333333333336</v>
      </c>
      <c r="J299" s="63"/>
    </row>
    <row r="300" spans="1:10" s="16" customFormat="1" ht="17.25" customHeight="1" x14ac:dyDescent="0.2">
      <c r="A300" s="13"/>
      <c r="B300" s="19" t="s">
        <v>62</v>
      </c>
      <c r="C300" s="19" t="s">
        <v>63</v>
      </c>
      <c r="D300" s="7" t="s">
        <v>101</v>
      </c>
      <c r="E300" s="7" t="s">
        <v>48</v>
      </c>
      <c r="F300" s="93">
        <v>24.8</v>
      </c>
      <c r="G300" s="9">
        <f t="shared" si="44"/>
        <v>19.84</v>
      </c>
      <c r="H300" s="5">
        <f t="shared" si="63"/>
        <v>551.1111111111112</v>
      </c>
      <c r="I300" s="10">
        <f t="shared" si="45"/>
        <v>6.6133333333333333</v>
      </c>
      <c r="J300" s="63"/>
    </row>
    <row r="301" spans="1:10" s="113" customFormat="1" ht="17.25" customHeight="1" x14ac:dyDescent="0.2">
      <c r="A301" s="107"/>
      <c r="B301" s="109" t="s">
        <v>62</v>
      </c>
      <c r="C301" s="109" t="s">
        <v>63</v>
      </c>
      <c r="D301" s="82" t="s">
        <v>328</v>
      </c>
      <c r="E301" s="82" t="s">
        <v>42</v>
      </c>
      <c r="F301" s="94">
        <v>74</v>
      </c>
      <c r="G301" s="83">
        <f t="shared" si="44"/>
        <v>59.2</v>
      </c>
      <c r="H301" s="110">
        <f t="shared" si="63"/>
        <v>1644.4444444444446</v>
      </c>
      <c r="I301" s="111">
        <f t="shared" si="45"/>
        <v>19.733333333333334</v>
      </c>
      <c r="J301" s="112"/>
    </row>
    <row r="302" spans="1:10" s="113" customFormat="1" ht="17.25" customHeight="1" x14ac:dyDescent="0.2">
      <c r="A302" s="107"/>
      <c r="B302" s="109" t="s">
        <v>62</v>
      </c>
      <c r="C302" s="109" t="s">
        <v>63</v>
      </c>
      <c r="D302" s="82" t="s">
        <v>333</v>
      </c>
      <c r="E302" s="82" t="s">
        <v>42</v>
      </c>
      <c r="F302" s="94">
        <f>F301+2.5</f>
        <v>76.5</v>
      </c>
      <c r="G302" s="83">
        <f>G301+2.5</f>
        <v>61.7</v>
      </c>
      <c r="H302" s="110">
        <f t="shared" si="63"/>
        <v>1713.8888888888891</v>
      </c>
      <c r="I302" s="111">
        <f t="shared" si="45"/>
        <v>20.566666666666666</v>
      </c>
      <c r="J302" s="112"/>
    </row>
    <row r="303" spans="1:10" s="113" customFormat="1" ht="17.25" customHeight="1" x14ac:dyDescent="0.2">
      <c r="A303" s="107"/>
      <c r="B303" s="109" t="s">
        <v>62</v>
      </c>
      <c r="C303" s="109" t="s">
        <v>63</v>
      </c>
      <c r="D303" s="82" t="s">
        <v>324</v>
      </c>
      <c r="E303" s="82" t="s">
        <v>42</v>
      </c>
      <c r="F303" s="94">
        <f>F301+7</f>
        <v>81</v>
      </c>
      <c r="G303" s="83">
        <f>G301+7</f>
        <v>66.2</v>
      </c>
      <c r="H303" s="110">
        <f t="shared" si="63"/>
        <v>1838.8888888888891</v>
      </c>
      <c r="I303" s="111">
        <f t="shared" si="45"/>
        <v>22.066666666666666</v>
      </c>
      <c r="J303" s="112"/>
    </row>
    <row r="304" spans="1:10" s="113" customFormat="1" ht="17.25" customHeight="1" x14ac:dyDescent="0.2">
      <c r="A304" s="107"/>
      <c r="B304" s="109" t="s">
        <v>62</v>
      </c>
      <c r="C304" s="109" t="s">
        <v>63</v>
      </c>
      <c r="D304" s="82" t="s">
        <v>347</v>
      </c>
      <c r="E304" s="82" t="s">
        <v>42</v>
      </c>
      <c r="F304" s="94">
        <f>F301+4</f>
        <v>78</v>
      </c>
      <c r="G304" s="83">
        <f>G301+4</f>
        <v>63.2</v>
      </c>
      <c r="H304" s="110">
        <f t="shared" si="63"/>
        <v>1755.5555555555557</v>
      </c>
      <c r="I304" s="111">
        <f t="shared" si="45"/>
        <v>21.066666666666666</v>
      </c>
      <c r="J304" s="112"/>
    </row>
    <row r="305" spans="1:10" s="113" customFormat="1" ht="17.25" customHeight="1" x14ac:dyDescent="0.2">
      <c r="A305" s="107">
        <v>10</v>
      </c>
      <c r="B305" s="109" t="s">
        <v>64</v>
      </c>
      <c r="C305" s="109" t="s">
        <v>287</v>
      </c>
      <c r="D305" s="82" t="s">
        <v>88</v>
      </c>
      <c r="E305" s="82" t="s">
        <v>116</v>
      </c>
      <c r="F305" s="94">
        <v>12.8</v>
      </c>
      <c r="G305" s="83">
        <f t="shared" si="44"/>
        <v>10.24</v>
      </c>
      <c r="H305" s="110">
        <f t="shared" si="63"/>
        <v>284.44444444444446</v>
      </c>
      <c r="I305" s="111">
        <f t="shared" si="45"/>
        <v>3.4133333333333336</v>
      </c>
      <c r="J305" s="112"/>
    </row>
    <row r="306" spans="1:10" s="113" customFormat="1" ht="17.25" customHeight="1" x14ac:dyDescent="0.2">
      <c r="A306" s="107"/>
      <c r="B306" s="109" t="s">
        <v>64</v>
      </c>
      <c r="C306" s="109" t="s">
        <v>287</v>
      </c>
      <c r="D306" s="82" t="s">
        <v>101</v>
      </c>
      <c r="E306" s="82" t="s">
        <v>116</v>
      </c>
      <c r="F306" s="94">
        <v>24.8</v>
      </c>
      <c r="G306" s="83">
        <f t="shared" si="44"/>
        <v>19.84</v>
      </c>
      <c r="H306" s="110">
        <f t="shared" si="63"/>
        <v>551.1111111111112</v>
      </c>
      <c r="I306" s="111">
        <f t="shared" si="45"/>
        <v>6.6133333333333333</v>
      </c>
      <c r="J306" s="112"/>
    </row>
    <row r="307" spans="1:10" s="113" customFormat="1" ht="17.25" customHeight="1" x14ac:dyDescent="0.2">
      <c r="A307" s="107"/>
      <c r="B307" s="109" t="s">
        <v>64</v>
      </c>
      <c r="C307" s="109" t="s">
        <v>287</v>
      </c>
      <c r="D307" s="82" t="s">
        <v>328</v>
      </c>
      <c r="E307" s="82" t="s">
        <v>42</v>
      </c>
      <c r="F307" s="94">
        <v>74</v>
      </c>
      <c r="G307" s="83">
        <f t="shared" si="44"/>
        <v>59.2</v>
      </c>
      <c r="H307" s="110">
        <f t="shared" si="63"/>
        <v>1644.4444444444446</v>
      </c>
      <c r="I307" s="111">
        <f t="shared" si="45"/>
        <v>19.733333333333334</v>
      </c>
      <c r="J307" s="112"/>
    </row>
    <row r="308" spans="1:10" s="16" customFormat="1" ht="17.25" customHeight="1" x14ac:dyDescent="0.2">
      <c r="A308" s="13"/>
      <c r="B308" s="19" t="s">
        <v>64</v>
      </c>
      <c r="C308" s="19" t="s">
        <v>287</v>
      </c>
      <c r="D308" s="7" t="s">
        <v>333</v>
      </c>
      <c r="E308" s="7" t="s">
        <v>42</v>
      </c>
      <c r="F308" s="93">
        <f>F307+2</f>
        <v>76</v>
      </c>
      <c r="G308" s="9">
        <f>G307+2</f>
        <v>61.2</v>
      </c>
      <c r="H308" s="5">
        <f t="shared" si="63"/>
        <v>1700.0000000000002</v>
      </c>
      <c r="I308" s="10">
        <f t="shared" si="45"/>
        <v>20.400000000000002</v>
      </c>
      <c r="J308" s="63"/>
    </row>
    <row r="309" spans="1:10" s="16" customFormat="1" ht="17.25" customHeight="1" x14ac:dyDescent="0.2">
      <c r="A309" s="13"/>
      <c r="B309" s="19" t="s">
        <v>64</v>
      </c>
      <c r="C309" s="19" t="s">
        <v>287</v>
      </c>
      <c r="D309" s="7" t="s">
        <v>324</v>
      </c>
      <c r="E309" s="7" t="s">
        <v>42</v>
      </c>
      <c r="F309" s="93">
        <f>F307+7</f>
        <v>81</v>
      </c>
      <c r="G309" s="9">
        <f>G307+7</f>
        <v>66.2</v>
      </c>
      <c r="H309" s="5">
        <f t="shared" si="63"/>
        <v>1838.8888888888891</v>
      </c>
      <c r="I309" s="10">
        <f t="shared" si="45"/>
        <v>22.066666666666666</v>
      </c>
      <c r="J309" s="63"/>
    </row>
    <row r="310" spans="1:10" s="16" customFormat="1" ht="17.25" customHeight="1" x14ac:dyDescent="0.2">
      <c r="A310" s="13"/>
      <c r="B310" s="19" t="s">
        <v>64</v>
      </c>
      <c r="C310" s="19" t="s">
        <v>287</v>
      </c>
      <c r="D310" s="7" t="s">
        <v>347</v>
      </c>
      <c r="E310" s="7" t="s">
        <v>42</v>
      </c>
      <c r="F310" s="93">
        <f>F307+4</f>
        <v>78</v>
      </c>
      <c r="G310" s="9">
        <f>G307+4</f>
        <v>63.2</v>
      </c>
      <c r="H310" s="5">
        <f t="shared" si="63"/>
        <v>1755.5555555555557</v>
      </c>
      <c r="I310" s="10">
        <f t="shared" si="45"/>
        <v>21.066666666666666</v>
      </c>
      <c r="J310" s="63"/>
    </row>
    <row r="311" spans="1:10" s="16" customFormat="1" ht="17.25" customHeight="1" x14ac:dyDescent="0.2">
      <c r="A311" s="13">
        <v>11</v>
      </c>
      <c r="B311" s="19" t="s">
        <v>85</v>
      </c>
      <c r="C311" s="19" t="s">
        <v>251</v>
      </c>
      <c r="D311" s="7" t="s">
        <v>89</v>
      </c>
      <c r="E311" s="34"/>
      <c r="F311" s="93"/>
      <c r="G311" s="9"/>
      <c r="H311" s="5"/>
      <c r="I311" s="10"/>
      <c r="J311" s="63"/>
    </row>
    <row r="312" spans="1:10" s="16" customFormat="1" ht="17.25" customHeight="1" x14ac:dyDescent="0.2">
      <c r="A312" s="13"/>
      <c r="B312" s="19" t="s">
        <v>85</v>
      </c>
      <c r="C312" s="19" t="s">
        <v>251</v>
      </c>
      <c r="D312" s="7" t="s">
        <v>88</v>
      </c>
      <c r="E312" s="34" t="s">
        <v>193</v>
      </c>
      <c r="F312" s="93">
        <v>12.8</v>
      </c>
      <c r="G312" s="9">
        <f t="shared" si="44"/>
        <v>10.24</v>
      </c>
      <c r="H312" s="5">
        <f t="shared" ref="H312:H319" si="70">G312/$I$1</f>
        <v>284.44444444444446</v>
      </c>
      <c r="I312" s="10">
        <f t="shared" si="45"/>
        <v>3.4133333333333336</v>
      </c>
      <c r="J312" s="63"/>
    </row>
    <row r="313" spans="1:10" s="16" customFormat="1" ht="17.25" customHeight="1" x14ac:dyDescent="0.2">
      <c r="A313" s="13"/>
      <c r="B313" s="19" t="s">
        <v>85</v>
      </c>
      <c r="C313" s="19" t="s">
        <v>251</v>
      </c>
      <c r="D313" s="7" t="s">
        <v>101</v>
      </c>
      <c r="E313" s="34" t="s">
        <v>116</v>
      </c>
      <c r="F313" s="93">
        <v>24.8</v>
      </c>
      <c r="G313" s="9">
        <f t="shared" si="44"/>
        <v>19.84</v>
      </c>
      <c r="H313" s="5">
        <f t="shared" si="70"/>
        <v>551.1111111111112</v>
      </c>
      <c r="I313" s="10">
        <f t="shared" si="45"/>
        <v>6.6133333333333333</v>
      </c>
      <c r="J313" s="63"/>
    </row>
    <row r="314" spans="1:10" s="16" customFormat="1" ht="17.25" customHeight="1" x14ac:dyDescent="0.2">
      <c r="A314" s="13">
        <v>12</v>
      </c>
      <c r="B314" s="19" t="s">
        <v>83</v>
      </c>
      <c r="C314" s="19" t="s">
        <v>84</v>
      </c>
      <c r="D314" s="7" t="s">
        <v>88</v>
      </c>
      <c r="E314" s="7" t="s">
        <v>49</v>
      </c>
      <c r="F314" s="93">
        <v>12.8</v>
      </c>
      <c r="G314" s="9">
        <f t="shared" si="44"/>
        <v>10.24</v>
      </c>
      <c r="H314" s="5">
        <f t="shared" si="70"/>
        <v>284.44444444444446</v>
      </c>
      <c r="I314" s="10">
        <f t="shared" si="45"/>
        <v>3.4133333333333336</v>
      </c>
      <c r="J314" s="63"/>
    </row>
    <row r="315" spans="1:10" s="16" customFormat="1" ht="17.25" customHeight="1" x14ac:dyDescent="0.2">
      <c r="A315" s="13">
        <v>13</v>
      </c>
      <c r="B315" s="19" t="s">
        <v>79</v>
      </c>
      <c r="C315" s="19" t="s">
        <v>80</v>
      </c>
      <c r="D315" s="7" t="s">
        <v>89</v>
      </c>
      <c r="E315" s="7"/>
      <c r="F315" s="93">
        <v>0</v>
      </c>
      <c r="G315" s="9">
        <f t="shared" si="44"/>
        <v>0</v>
      </c>
      <c r="H315" s="5">
        <f t="shared" si="70"/>
        <v>0</v>
      </c>
      <c r="I315" s="10">
        <f t="shared" si="45"/>
        <v>0</v>
      </c>
      <c r="J315" s="63"/>
    </row>
    <row r="316" spans="1:10" s="16" customFormat="1" ht="17.25" customHeight="1" x14ac:dyDescent="0.2">
      <c r="A316" s="13"/>
      <c r="B316" s="19" t="s">
        <v>79</v>
      </c>
      <c r="C316" s="19" t="s">
        <v>80</v>
      </c>
      <c r="D316" s="7" t="s">
        <v>88</v>
      </c>
      <c r="E316" s="7" t="s">
        <v>49</v>
      </c>
      <c r="F316" s="93">
        <v>12.8</v>
      </c>
      <c r="G316" s="9">
        <f t="shared" si="44"/>
        <v>10.24</v>
      </c>
      <c r="H316" s="5">
        <f t="shared" si="70"/>
        <v>284.44444444444446</v>
      </c>
      <c r="I316" s="10">
        <f t="shared" si="45"/>
        <v>3.4133333333333336</v>
      </c>
      <c r="J316" s="63"/>
    </row>
    <row r="317" spans="1:10" s="16" customFormat="1" ht="17.25" customHeight="1" x14ac:dyDescent="0.2">
      <c r="A317" s="13">
        <v>14</v>
      </c>
      <c r="B317" s="19" t="s">
        <v>260</v>
      </c>
      <c r="C317" s="19" t="s">
        <v>261</v>
      </c>
      <c r="D317" s="55" t="s">
        <v>88</v>
      </c>
      <c r="E317" s="59" t="s">
        <v>96</v>
      </c>
      <c r="F317" s="93">
        <v>0</v>
      </c>
      <c r="G317" s="9">
        <f t="shared" si="44"/>
        <v>0</v>
      </c>
      <c r="H317" s="5">
        <f t="shared" si="70"/>
        <v>0</v>
      </c>
      <c r="I317" s="10">
        <f t="shared" si="45"/>
        <v>0</v>
      </c>
      <c r="J317" s="63"/>
    </row>
    <row r="318" spans="1:10" s="16" customFormat="1" ht="17.25" customHeight="1" x14ac:dyDescent="0.2">
      <c r="A318" s="13">
        <v>15</v>
      </c>
      <c r="B318" s="19" t="s">
        <v>81</v>
      </c>
      <c r="C318" s="19" t="s">
        <v>82</v>
      </c>
      <c r="D318" s="7" t="s">
        <v>88</v>
      </c>
      <c r="E318" s="7" t="s">
        <v>47</v>
      </c>
      <c r="F318" s="93">
        <v>18</v>
      </c>
      <c r="G318" s="9">
        <f t="shared" si="44"/>
        <v>14.4</v>
      </c>
      <c r="H318" s="5">
        <f t="shared" si="70"/>
        <v>400.00000000000006</v>
      </c>
      <c r="I318" s="10">
        <f t="shared" si="45"/>
        <v>4.8</v>
      </c>
      <c r="J318" s="63"/>
    </row>
    <row r="319" spans="1:10" s="16" customFormat="1" ht="17.25" customHeight="1" x14ac:dyDescent="0.2">
      <c r="A319" s="13"/>
      <c r="B319" s="19" t="s">
        <v>81</v>
      </c>
      <c r="C319" s="19" t="s">
        <v>82</v>
      </c>
      <c r="D319" s="7" t="s">
        <v>328</v>
      </c>
      <c r="E319" s="7" t="s">
        <v>190</v>
      </c>
      <c r="F319" s="93">
        <v>90</v>
      </c>
      <c r="G319" s="9">
        <f t="shared" si="44"/>
        <v>72</v>
      </c>
      <c r="H319" s="5">
        <f t="shared" si="70"/>
        <v>2000.0000000000002</v>
      </c>
      <c r="I319" s="10">
        <f t="shared" si="45"/>
        <v>24</v>
      </c>
      <c r="J319" s="63"/>
    </row>
    <row r="320" spans="1:10" s="16" customFormat="1" ht="17.25" customHeight="1" x14ac:dyDescent="0.2">
      <c r="A320" s="13">
        <v>17</v>
      </c>
      <c r="B320" s="48" t="s">
        <v>151</v>
      </c>
      <c r="C320" s="19" t="s">
        <v>245</v>
      </c>
      <c r="D320" s="7" t="s">
        <v>101</v>
      </c>
      <c r="E320" s="7" t="s">
        <v>192</v>
      </c>
      <c r="F320" s="93">
        <v>0</v>
      </c>
      <c r="G320" s="9">
        <f t="shared" ref="G320:G379" si="71">F320/1.25</f>
        <v>0</v>
      </c>
      <c r="H320" s="5">
        <f t="shared" ref="H320:H379" si="72">G320/$I$1</f>
        <v>0</v>
      </c>
      <c r="I320" s="10">
        <f t="shared" ref="I320:I379" si="73">G320/$G$1</f>
        <v>0</v>
      </c>
      <c r="J320" s="63"/>
    </row>
    <row r="321" spans="1:10" s="16" customFormat="1" ht="17.25" customHeight="1" x14ac:dyDescent="0.2">
      <c r="A321" s="13">
        <v>18</v>
      </c>
      <c r="B321" s="48" t="s">
        <v>152</v>
      </c>
      <c r="C321" s="19" t="s">
        <v>153</v>
      </c>
      <c r="D321" s="7" t="s">
        <v>89</v>
      </c>
      <c r="E321" s="34" t="s">
        <v>104</v>
      </c>
      <c r="F321" s="93">
        <v>6</v>
      </c>
      <c r="G321" s="9">
        <f t="shared" si="71"/>
        <v>4.8</v>
      </c>
      <c r="H321" s="5">
        <f t="shared" si="72"/>
        <v>133.33333333333334</v>
      </c>
      <c r="I321" s="10">
        <f t="shared" si="73"/>
        <v>1.5999999999999999</v>
      </c>
      <c r="J321" s="63"/>
    </row>
    <row r="322" spans="1:10" s="16" customFormat="1" ht="17.25" customHeight="1" x14ac:dyDescent="0.2">
      <c r="A322" s="13"/>
      <c r="B322" s="48" t="s">
        <v>152</v>
      </c>
      <c r="C322" s="19" t="s">
        <v>153</v>
      </c>
      <c r="D322" s="7" t="s">
        <v>88</v>
      </c>
      <c r="E322" s="7" t="s">
        <v>116</v>
      </c>
      <c r="F322" s="93">
        <v>15.65</v>
      </c>
      <c r="G322" s="9">
        <f t="shared" si="71"/>
        <v>12.52</v>
      </c>
      <c r="H322" s="5">
        <f t="shared" si="72"/>
        <v>347.77777777777777</v>
      </c>
      <c r="I322" s="10">
        <f t="shared" si="73"/>
        <v>4.1733333333333329</v>
      </c>
      <c r="J322" s="63"/>
    </row>
    <row r="323" spans="1:10" s="16" customFormat="1" ht="17.25" customHeight="1" x14ac:dyDescent="0.2">
      <c r="A323" s="13"/>
      <c r="B323" s="48" t="s">
        <v>152</v>
      </c>
      <c r="C323" s="19" t="s">
        <v>153</v>
      </c>
      <c r="D323" s="7" t="s">
        <v>243</v>
      </c>
      <c r="E323" s="7" t="s">
        <v>192</v>
      </c>
      <c r="F323" s="93">
        <v>19.8</v>
      </c>
      <c r="G323" s="9">
        <f t="shared" si="71"/>
        <v>15.84</v>
      </c>
      <c r="H323" s="5">
        <f t="shared" si="72"/>
        <v>440.00000000000006</v>
      </c>
      <c r="I323" s="10">
        <f t="shared" si="73"/>
        <v>5.28</v>
      </c>
      <c r="J323" s="63"/>
    </row>
    <row r="324" spans="1:10" s="16" customFormat="1" ht="17.25" customHeight="1" x14ac:dyDescent="0.2">
      <c r="A324" s="13"/>
      <c r="B324" s="48" t="s">
        <v>152</v>
      </c>
      <c r="C324" s="19" t="s">
        <v>153</v>
      </c>
      <c r="D324" s="7" t="s">
        <v>90</v>
      </c>
      <c r="E324" s="7" t="s">
        <v>116</v>
      </c>
      <c r="F324" s="93">
        <v>17.3</v>
      </c>
      <c r="G324" s="9">
        <f t="shared" si="71"/>
        <v>13.84</v>
      </c>
      <c r="H324" s="5">
        <f t="shared" si="72"/>
        <v>384.44444444444446</v>
      </c>
      <c r="I324" s="10">
        <f t="shared" si="73"/>
        <v>4.6133333333333333</v>
      </c>
      <c r="J324" s="63"/>
    </row>
    <row r="325" spans="1:10" s="16" customFormat="1" ht="17.25" customHeight="1" x14ac:dyDescent="0.2">
      <c r="A325" s="13"/>
      <c r="B325" s="48" t="s">
        <v>152</v>
      </c>
      <c r="C325" s="19" t="s">
        <v>153</v>
      </c>
      <c r="D325" s="7" t="s">
        <v>101</v>
      </c>
      <c r="E325" s="7" t="s">
        <v>116</v>
      </c>
      <c r="F325" s="93">
        <v>24.8</v>
      </c>
      <c r="G325" s="9">
        <f t="shared" si="71"/>
        <v>19.84</v>
      </c>
      <c r="H325" s="5">
        <f t="shared" si="72"/>
        <v>551.1111111111112</v>
      </c>
      <c r="I325" s="10">
        <f t="shared" si="73"/>
        <v>6.6133333333333333</v>
      </c>
      <c r="J325" s="63"/>
    </row>
    <row r="326" spans="1:10" s="16" customFormat="1" ht="17.25" customHeight="1" x14ac:dyDescent="0.2">
      <c r="A326" s="13"/>
      <c r="B326" s="48" t="s">
        <v>152</v>
      </c>
      <c r="C326" s="19" t="s">
        <v>153</v>
      </c>
      <c r="D326" s="7" t="s">
        <v>101</v>
      </c>
      <c r="E326" s="7" t="s">
        <v>192</v>
      </c>
      <c r="F326" s="93">
        <v>29.8</v>
      </c>
      <c r="G326" s="9">
        <f t="shared" si="71"/>
        <v>23.84</v>
      </c>
      <c r="H326" s="5">
        <f t="shared" si="72"/>
        <v>662.22222222222229</v>
      </c>
      <c r="I326" s="10">
        <f t="shared" si="73"/>
        <v>7.9466666666666663</v>
      </c>
      <c r="J326" s="63"/>
    </row>
    <row r="327" spans="1:10" s="16" customFormat="1" ht="17.25" customHeight="1" x14ac:dyDescent="0.2">
      <c r="A327" s="13"/>
      <c r="B327" s="48" t="s">
        <v>152</v>
      </c>
      <c r="C327" s="19" t="s">
        <v>153</v>
      </c>
      <c r="D327" s="7" t="s">
        <v>101</v>
      </c>
      <c r="E327" s="7" t="s">
        <v>190</v>
      </c>
      <c r="F327" s="93">
        <v>35.6</v>
      </c>
      <c r="G327" s="9">
        <f t="shared" si="71"/>
        <v>28.48</v>
      </c>
      <c r="H327" s="5">
        <f t="shared" si="72"/>
        <v>791.1111111111112</v>
      </c>
      <c r="I327" s="10">
        <f t="shared" si="73"/>
        <v>9.4933333333333341</v>
      </c>
      <c r="J327" s="63"/>
    </row>
    <row r="328" spans="1:10" s="113" customFormat="1" ht="17.25" customHeight="1" x14ac:dyDescent="0.2">
      <c r="A328" s="107"/>
      <c r="B328" s="108" t="s">
        <v>152</v>
      </c>
      <c r="C328" s="109" t="s">
        <v>153</v>
      </c>
      <c r="D328" s="82" t="s">
        <v>328</v>
      </c>
      <c r="E328" s="82" t="s">
        <v>45</v>
      </c>
      <c r="F328" s="94">
        <v>70</v>
      </c>
      <c r="G328" s="83">
        <f t="shared" si="71"/>
        <v>56</v>
      </c>
      <c r="H328" s="110">
        <f t="shared" si="72"/>
        <v>1555.5555555555557</v>
      </c>
      <c r="I328" s="111">
        <f t="shared" si="73"/>
        <v>18.666666666666668</v>
      </c>
      <c r="J328" s="112"/>
    </row>
    <row r="329" spans="1:10" s="16" customFormat="1" ht="17.25" customHeight="1" x14ac:dyDescent="0.2">
      <c r="A329" s="13"/>
      <c r="B329" s="48" t="s">
        <v>152</v>
      </c>
      <c r="C329" s="19" t="s">
        <v>153</v>
      </c>
      <c r="D329" s="7" t="s">
        <v>333</v>
      </c>
      <c r="E329" s="7" t="s">
        <v>45</v>
      </c>
      <c r="F329" s="93">
        <f>F328+2</f>
        <v>72</v>
      </c>
      <c r="G329" s="9">
        <f>G328+2</f>
        <v>58</v>
      </c>
      <c r="H329" s="5">
        <f t="shared" si="72"/>
        <v>1611.1111111111113</v>
      </c>
      <c r="I329" s="10">
        <f t="shared" si="73"/>
        <v>19.333333333333332</v>
      </c>
      <c r="J329" s="63"/>
    </row>
    <row r="330" spans="1:10" s="16" customFormat="1" ht="17.25" customHeight="1" x14ac:dyDescent="0.2">
      <c r="A330" s="13"/>
      <c r="B330" s="48" t="s">
        <v>152</v>
      </c>
      <c r="C330" s="19" t="s">
        <v>153</v>
      </c>
      <c r="D330" s="7" t="s">
        <v>324</v>
      </c>
      <c r="E330" s="7" t="s">
        <v>45</v>
      </c>
      <c r="F330" s="93">
        <f>F328+7</f>
        <v>77</v>
      </c>
      <c r="G330" s="9">
        <f>G328+7</f>
        <v>63</v>
      </c>
      <c r="H330" s="5">
        <f t="shared" si="72"/>
        <v>1750.0000000000002</v>
      </c>
      <c r="I330" s="10">
        <f t="shared" si="73"/>
        <v>21</v>
      </c>
      <c r="J330" s="63"/>
    </row>
    <row r="331" spans="1:10" s="16" customFormat="1" ht="17.25" customHeight="1" x14ac:dyDescent="0.2">
      <c r="A331" s="13"/>
      <c r="B331" s="48" t="s">
        <v>152</v>
      </c>
      <c r="C331" s="19" t="s">
        <v>153</v>
      </c>
      <c r="D331" s="7" t="s">
        <v>347</v>
      </c>
      <c r="E331" s="7" t="s">
        <v>45</v>
      </c>
      <c r="F331" s="93">
        <f>F328+4</f>
        <v>74</v>
      </c>
      <c r="G331" s="9">
        <f>G328+4</f>
        <v>60</v>
      </c>
      <c r="H331" s="5">
        <f t="shared" si="72"/>
        <v>1666.6666666666667</v>
      </c>
      <c r="I331" s="10">
        <f t="shared" si="73"/>
        <v>20</v>
      </c>
      <c r="J331" s="63"/>
    </row>
    <row r="332" spans="1:10" s="113" customFormat="1" ht="17.25" customHeight="1" x14ac:dyDescent="0.2">
      <c r="A332" s="107"/>
      <c r="B332" s="108" t="s">
        <v>152</v>
      </c>
      <c r="C332" s="109" t="s">
        <v>153</v>
      </c>
      <c r="D332" s="82" t="s">
        <v>328</v>
      </c>
      <c r="E332" s="82" t="s">
        <v>100</v>
      </c>
      <c r="F332" s="94">
        <v>98.1</v>
      </c>
      <c r="G332" s="83">
        <f t="shared" si="71"/>
        <v>78.47999999999999</v>
      </c>
      <c r="H332" s="110">
        <f t="shared" si="72"/>
        <v>2180</v>
      </c>
      <c r="I332" s="111">
        <f t="shared" si="73"/>
        <v>26.159999999999997</v>
      </c>
      <c r="J332" s="112"/>
    </row>
    <row r="333" spans="1:10" s="113" customFormat="1" ht="17.25" customHeight="1" x14ac:dyDescent="0.2">
      <c r="A333" s="107"/>
      <c r="B333" s="108" t="s">
        <v>152</v>
      </c>
      <c r="C333" s="109" t="s">
        <v>153</v>
      </c>
      <c r="D333" s="82" t="s">
        <v>333</v>
      </c>
      <c r="E333" s="82" t="s">
        <v>100</v>
      </c>
      <c r="F333" s="94">
        <f>F332+2</f>
        <v>100.1</v>
      </c>
      <c r="G333" s="83">
        <f>G332+2</f>
        <v>80.47999999999999</v>
      </c>
      <c r="H333" s="110">
        <f t="shared" si="72"/>
        <v>2235.5555555555557</v>
      </c>
      <c r="I333" s="111">
        <f t="shared" si="73"/>
        <v>26.826666666666664</v>
      </c>
      <c r="J333" s="112"/>
    </row>
    <row r="334" spans="1:10" s="113" customFormat="1" ht="17.25" customHeight="1" x14ac:dyDescent="0.2">
      <c r="A334" s="107"/>
      <c r="B334" s="108" t="s">
        <v>152</v>
      </c>
      <c r="C334" s="109" t="s">
        <v>153</v>
      </c>
      <c r="D334" s="82" t="s">
        <v>324</v>
      </c>
      <c r="E334" s="82" t="s">
        <v>100</v>
      </c>
      <c r="F334" s="94">
        <f>F332+7</f>
        <v>105.1</v>
      </c>
      <c r="G334" s="83">
        <f>G332+7</f>
        <v>85.47999999999999</v>
      </c>
      <c r="H334" s="110">
        <f t="shared" si="72"/>
        <v>2374.4444444444443</v>
      </c>
      <c r="I334" s="111">
        <f t="shared" si="73"/>
        <v>28.493333333333329</v>
      </c>
      <c r="J334" s="112"/>
    </row>
    <row r="335" spans="1:10" s="113" customFormat="1" ht="17.25" customHeight="1" x14ac:dyDescent="0.2">
      <c r="A335" s="107"/>
      <c r="B335" s="108" t="s">
        <v>152</v>
      </c>
      <c r="C335" s="109" t="s">
        <v>153</v>
      </c>
      <c r="D335" s="82" t="s">
        <v>347</v>
      </c>
      <c r="E335" s="82" t="s">
        <v>100</v>
      </c>
      <c r="F335" s="94">
        <f>F332+4</f>
        <v>102.1</v>
      </c>
      <c r="G335" s="83">
        <f>G332+4</f>
        <v>82.47999999999999</v>
      </c>
      <c r="H335" s="110">
        <f t="shared" si="72"/>
        <v>2291.1111111111109</v>
      </c>
      <c r="I335" s="111">
        <f t="shared" si="73"/>
        <v>27.493333333333329</v>
      </c>
      <c r="J335" s="112"/>
    </row>
    <row r="336" spans="1:10" s="113" customFormat="1" ht="17.25" customHeight="1" x14ac:dyDescent="0.2">
      <c r="A336" s="107"/>
      <c r="B336" s="108" t="s">
        <v>152</v>
      </c>
      <c r="C336" s="109" t="s">
        <v>153</v>
      </c>
      <c r="D336" s="82" t="s">
        <v>328</v>
      </c>
      <c r="E336" s="82" t="s">
        <v>121</v>
      </c>
      <c r="F336" s="94">
        <v>117.6</v>
      </c>
      <c r="G336" s="83">
        <f>F336/1.25</f>
        <v>94.08</v>
      </c>
      <c r="H336" s="110">
        <f>G336/$I$1</f>
        <v>2613.3333333333335</v>
      </c>
      <c r="I336" s="111">
        <f>G336/$G$1</f>
        <v>31.36</v>
      </c>
      <c r="J336" s="112"/>
    </row>
    <row r="337" spans="1:10" s="16" customFormat="1" ht="17.25" customHeight="1" x14ac:dyDescent="0.2">
      <c r="A337" s="13"/>
      <c r="B337" s="48" t="s">
        <v>152</v>
      </c>
      <c r="C337" s="19" t="s">
        <v>153</v>
      </c>
      <c r="D337" s="7" t="s">
        <v>333</v>
      </c>
      <c r="E337" s="7" t="s">
        <v>121</v>
      </c>
      <c r="F337" s="93">
        <f>F336+2</f>
        <v>119.6</v>
      </c>
      <c r="G337" s="9">
        <f>G336+2</f>
        <v>96.08</v>
      </c>
      <c r="H337" s="5">
        <f>G337/$I$1</f>
        <v>2668.8888888888891</v>
      </c>
      <c r="I337" s="10">
        <f t="shared" si="73"/>
        <v>32.026666666666664</v>
      </c>
      <c r="J337" s="63"/>
    </row>
    <row r="338" spans="1:10" s="16" customFormat="1" ht="17.25" customHeight="1" x14ac:dyDescent="0.2">
      <c r="A338" s="13"/>
      <c r="B338" s="48" t="s">
        <v>152</v>
      </c>
      <c r="C338" s="19" t="s">
        <v>153</v>
      </c>
      <c r="D338" s="7" t="s">
        <v>324</v>
      </c>
      <c r="E338" s="7" t="s">
        <v>121</v>
      </c>
      <c r="F338" s="93">
        <f>F336+7</f>
        <v>124.6</v>
      </c>
      <c r="G338" s="9">
        <f>G336+7</f>
        <v>101.08</v>
      </c>
      <c r="H338" s="5">
        <f t="shared" si="72"/>
        <v>2807.7777777777778</v>
      </c>
      <c r="I338" s="10">
        <f t="shared" si="73"/>
        <v>33.693333333333335</v>
      </c>
      <c r="J338" s="63"/>
    </row>
    <row r="339" spans="1:10" s="16" customFormat="1" ht="17.25" customHeight="1" x14ac:dyDescent="0.2">
      <c r="A339" s="13"/>
      <c r="B339" s="48" t="s">
        <v>152</v>
      </c>
      <c r="C339" s="19" t="s">
        <v>153</v>
      </c>
      <c r="D339" s="7" t="s">
        <v>347</v>
      </c>
      <c r="E339" s="7" t="s">
        <v>121</v>
      </c>
      <c r="F339" s="93">
        <f>F336+4</f>
        <v>121.6</v>
      </c>
      <c r="G339" s="9">
        <f>G336+4</f>
        <v>98.08</v>
      </c>
      <c r="H339" s="5">
        <f t="shared" si="72"/>
        <v>2724.4444444444448</v>
      </c>
      <c r="I339" s="10">
        <f t="shared" si="73"/>
        <v>32.693333333333335</v>
      </c>
      <c r="J339" s="63"/>
    </row>
    <row r="340" spans="1:10" s="16" customFormat="1" ht="17.25" customHeight="1" x14ac:dyDescent="0.2">
      <c r="A340" s="13"/>
      <c r="B340" s="108" t="s">
        <v>152</v>
      </c>
      <c r="C340" s="109" t="s">
        <v>153</v>
      </c>
      <c r="D340" s="82" t="s">
        <v>328</v>
      </c>
      <c r="E340" s="7" t="s">
        <v>122</v>
      </c>
      <c r="F340" s="93">
        <v>145.35</v>
      </c>
      <c r="G340" s="9">
        <f>F340/1.25</f>
        <v>116.28</v>
      </c>
      <c r="H340" s="5">
        <f>F340/I1</f>
        <v>4037.5</v>
      </c>
      <c r="I340" s="10">
        <f>F340/G1</f>
        <v>48.449999999999996</v>
      </c>
      <c r="J340" s="63"/>
    </row>
    <row r="341" spans="1:10" s="16" customFormat="1" ht="17.25" customHeight="1" x14ac:dyDescent="0.2">
      <c r="A341" s="13"/>
      <c r="B341" s="48" t="s">
        <v>152</v>
      </c>
      <c r="C341" s="19" t="s">
        <v>153</v>
      </c>
      <c r="D341" s="7" t="s">
        <v>333</v>
      </c>
      <c r="E341" s="7" t="s">
        <v>122</v>
      </c>
      <c r="F341" s="93">
        <f>F340+2</f>
        <v>147.35</v>
      </c>
      <c r="G341" s="9">
        <f>G340+2</f>
        <v>118.28</v>
      </c>
      <c r="H341" s="5">
        <f>F341/I1</f>
        <v>4093.0555555555557</v>
      </c>
      <c r="I341" s="10">
        <f>F341/G1</f>
        <v>49.116666666666667</v>
      </c>
      <c r="J341" s="63"/>
    </row>
    <row r="342" spans="1:10" s="16" customFormat="1" ht="17.25" customHeight="1" x14ac:dyDescent="0.2">
      <c r="A342" s="13"/>
      <c r="B342" s="48" t="s">
        <v>152</v>
      </c>
      <c r="C342" s="19" t="s">
        <v>153</v>
      </c>
      <c r="D342" s="7" t="s">
        <v>324</v>
      </c>
      <c r="E342" s="7" t="s">
        <v>122</v>
      </c>
      <c r="F342" s="93">
        <f>F340+7</f>
        <v>152.35</v>
      </c>
      <c r="G342" s="9">
        <f>G340+4</f>
        <v>120.28</v>
      </c>
      <c r="H342" s="5">
        <f>F342/I1</f>
        <v>4231.9444444444443</v>
      </c>
      <c r="I342" s="10">
        <f>F342/G1</f>
        <v>50.783333333333331</v>
      </c>
      <c r="J342" s="63"/>
    </row>
    <row r="343" spans="1:10" s="16" customFormat="1" ht="17.25" customHeight="1" x14ac:dyDescent="0.2">
      <c r="A343" s="13"/>
      <c r="B343" s="48" t="s">
        <v>152</v>
      </c>
      <c r="C343" s="19" t="s">
        <v>153</v>
      </c>
      <c r="D343" s="7" t="s">
        <v>347</v>
      </c>
      <c r="E343" s="7" t="s">
        <v>122</v>
      </c>
      <c r="F343" s="93">
        <f>F340+4</f>
        <v>149.35</v>
      </c>
      <c r="G343" s="9">
        <f>G340+4</f>
        <v>120.28</v>
      </c>
      <c r="H343" s="5">
        <f>F343/I1</f>
        <v>4148.6111111111113</v>
      </c>
      <c r="I343" s="10">
        <f>F343/G1</f>
        <v>49.783333333333331</v>
      </c>
      <c r="J343" s="63"/>
    </row>
    <row r="344" spans="1:10" s="16" customFormat="1" ht="17.25" customHeight="1" x14ac:dyDescent="0.2">
      <c r="A344" s="13"/>
      <c r="B344" s="108" t="s">
        <v>152</v>
      </c>
      <c r="C344" s="109" t="s">
        <v>153</v>
      </c>
      <c r="D344" s="82" t="s">
        <v>328</v>
      </c>
      <c r="E344" s="7" t="s">
        <v>123</v>
      </c>
      <c r="F344" s="93">
        <v>174.42</v>
      </c>
      <c r="G344" s="9">
        <f>F344/1.25</f>
        <v>139.536</v>
      </c>
      <c r="H344" s="5">
        <f>F344/I1</f>
        <v>4845</v>
      </c>
      <c r="I344" s="10">
        <f>F344/G1</f>
        <v>58.139999999999993</v>
      </c>
      <c r="J344" s="63"/>
    </row>
    <row r="345" spans="1:10" s="16" customFormat="1" ht="17.25" customHeight="1" x14ac:dyDescent="0.2">
      <c r="A345" s="13"/>
      <c r="B345" s="48" t="s">
        <v>152</v>
      </c>
      <c r="C345" s="19" t="s">
        <v>153</v>
      </c>
      <c r="D345" s="7" t="s">
        <v>333</v>
      </c>
      <c r="E345" s="7" t="s">
        <v>123</v>
      </c>
      <c r="F345" s="93">
        <f>F344+2</f>
        <v>176.42</v>
      </c>
      <c r="G345" s="9">
        <f>G344+2</f>
        <v>141.536</v>
      </c>
      <c r="H345" s="5">
        <f>F345/I1</f>
        <v>4900.5555555555557</v>
      </c>
      <c r="I345" s="10">
        <f>F345/G1</f>
        <v>58.806666666666665</v>
      </c>
      <c r="J345" s="63"/>
    </row>
    <row r="346" spans="1:10" s="16" customFormat="1" ht="17.25" customHeight="1" x14ac:dyDescent="0.2">
      <c r="A346" s="13"/>
      <c r="B346" s="48" t="s">
        <v>152</v>
      </c>
      <c r="C346" s="19" t="s">
        <v>153</v>
      </c>
      <c r="D346" s="7" t="s">
        <v>324</v>
      </c>
      <c r="E346" s="7" t="s">
        <v>123</v>
      </c>
      <c r="F346" s="93">
        <f>F344+7</f>
        <v>181.42</v>
      </c>
      <c r="G346" s="9">
        <f>G344+7</f>
        <v>146.536</v>
      </c>
      <c r="H346" s="5">
        <f>F346/I1</f>
        <v>5039.4444444444443</v>
      </c>
      <c r="I346" s="10">
        <f>F346/G1</f>
        <v>60.473333333333329</v>
      </c>
      <c r="J346" s="63"/>
    </row>
    <row r="347" spans="1:10" s="16" customFormat="1" ht="17.25" customHeight="1" x14ac:dyDescent="0.2">
      <c r="A347" s="13"/>
      <c r="B347" s="48" t="s">
        <v>152</v>
      </c>
      <c r="C347" s="19" t="s">
        <v>153</v>
      </c>
      <c r="D347" s="7" t="s">
        <v>347</v>
      </c>
      <c r="E347" s="7" t="s">
        <v>123</v>
      </c>
      <c r="F347" s="93">
        <f>F344+4</f>
        <v>178.42</v>
      </c>
      <c r="G347" s="9">
        <f>G344+4</f>
        <v>143.536</v>
      </c>
      <c r="H347" s="5">
        <f>F347/I1</f>
        <v>4956.1111111111113</v>
      </c>
      <c r="I347" s="10">
        <f>F347/G1</f>
        <v>59.473333333333329</v>
      </c>
      <c r="J347" s="63"/>
    </row>
    <row r="348" spans="1:10" s="16" customFormat="1" ht="17.25" customHeight="1" x14ac:dyDescent="0.2">
      <c r="A348" s="13"/>
      <c r="B348" s="108" t="s">
        <v>152</v>
      </c>
      <c r="C348" s="109" t="s">
        <v>153</v>
      </c>
      <c r="D348" s="82" t="s">
        <v>328</v>
      </c>
      <c r="E348" s="7" t="s">
        <v>234</v>
      </c>
      <c r="F348" s="93">
        <v>209.3</v>
      </c>
      <c r="G348" s="9">
        <f>F348/1.25</f>
        <v>167.44</v>
      </c>
      <c r="H348" s="5">
        <f>F348/I1</f>
        <v>5813.8888888888896</v>
      </c>
      <c r="I348" s="10">
        <f>F348/G1</f>
        <v>69.766666666666666</v>
      </c>
      <c r="J348" s="63"/>
    </row>
    <row r="349" spans="1:10" s="16" customFormat="1" ht="17.25" customHeight="1" x14ac:dyDescent="0.2">
      <c r="A349" s="13"/>
      <c r="B349" s="48" t="s">
        <v>152</v>
      </c>
      <c r="C349" s="19" t="s">
        <v>153</v>
      </c>
      <c r="D349" s="7" t="s">
        <v>333</v>
      </c>
      <c r="E349" s="7" t="s">
        <v>234</v>
      </c>
      <c r="F349" s="93">
        <f>F348+2</f>
        <v>211.3</v>
      </c>
      <c r="G349" s="9">
        <f>G348+2</f>
        <v>169.44</v>
      </c>
      <c r="H349" s="5">
        <f>F349/I1</f>
        <v>5869.4444444444453</v>
      </c>
      <c r="I349" s="10">
        <f>F349/G1</f>
        <v>70.433333333333337</v>
      </c>
      <c r="J349" s="63"/>
    </row>
    <row r="350" spans="1:10" s="16" customFormat="1" ht="17.25" customHeight="1" x14ac:dyDescent="0.2">
      <c r="A350" s="13"/>
      <c r="B350" s="48" t="s">
        <v>152</v>
      </c>
      <c r="C350" s="19" t="s">
        <v>153</v>
      </c>
      <c r="D350" s="7" t="s">
        <v>324</v>
      </c>
      <c r="E350" s="7" t="s">
        <v>234</v>
      </c>
      <c r="F350" s="93">
        <f>F348+7</f>
        <v>216.3</v>
      </c>
      <c r="G350" s="9">
        <f>G348+7</f>
        <v>174.44</v>
      </c>
      <c r="H350" s="5">
        <f>F350/I1</f>
        <v>6008.3333333333339</v>
      </c>
      <c r="I350" s="10">
        <f>F350/G1</f>
        <v>72.100000000000009</v>
      </c>
      <c r="J350" s="63"/>
    </row>
    <row r="351" spans="1:10" s="16" customFormat="1" ht="17.25" customHeight="1" x14ac:dyDescent="0.2">
      <c r="A351" s="13"/>
      <c r="B351" s="48" t="s">
        <v>152</v>
      </c>
      <c r="C351" s="19" t="s">
        <v>153</v>
      </c>
      <c r="D351" s="7" t="s">
        <v>347</v>
      </c>
      <c r="E351" s="7" t="s">
        <v>234</v>
      </c>
      <c r="F351" s="93">
        <f>F348+4</f>
        <v>213.3</v>
      </c>
      <c r="G351" s="9">
        <f>G348+4</f>
        <v>171.44</v>
      </c>
      <c r="H351" s="5">
        <f>F351/I1</f>
        <v>5925.0000000000009</v>
      </c>
      <c r="I351" s="10">
        <f>F351/G1</f>
        <v>71.100000000000009</v>
      </c>
      <c r="J351" s="63"/>
    </row>
    <row r="352" spans="1:10" s="16" customFormat="1" ht="17.25" customHeight="1" x14ac:dyDescent="0.2">
      <c r="A352" s="13"/>
      <c r="B352" s="108" t="s">
        <v>152</v>
      </c>
      <c r="C352" s="109" t="s">
        <v>153</v>
      </c>
      <c r="D352" s="82" t="s">
        <v>328</v>
      </c>
      <c r="E352" s="7" t="s">
        <v>277</v>
      </c>
      <c r="F352" s="93">
        <v>251.15</v>
      </c>
      <c r="G352" s="9">
        <f>F352/1.25</f>
        <v>200.92000000000002</v>
      </c>
      <c r="H352" s="5">
        <f>F352/I1</f>
        <v>6976.3888888888896</v>
      </c>
      <c r="I352" s="10">
        <f>F352/G1</f>
        <v>83.716666666666669</v>
      </c>
      <c r="J352" s="63"/>
    </row>
    <row r="353" spans="1:11" s="16" customFormat="1" ht="17.25" customHeight="1" x14ac:dyDescent="0.2">
      <c r="A353" s="13"/>
      <c r="B353" s="48" t="s">
        <v>152</v>
      </c>
      <c r="C353" s="19" t="s">
        <v>153</v>
      </c>
      <c r="D353" s="7" t="s">
        <v>333</v>
      </c>
      <c r="E353" s="7" t="s">
        <v>277</v>
      </c>
      <c r="F353" s="93">
        <f>F352+2</f>
        <v>253.15</v>
      </c>
      <c r="G353" s="9">
        <f>G352+2</f>
        <v>202.92000000000002</v>
      </c>
      <c r="H353" s="5">
        <f>F353/I1</f>
        <v>7031.9444444444453</v>
      </c>
      <c r="I353" s="10">
        <f>F353/G1</f>
        <v>84.38333333333334</v>
      </c>
      <c r="J353" s="63"/>
    </row>
    <row r="354" spans="1:11" s="16" customFormat="1" ht="17.25" customHeight="1" x14ac:dyDescent="0.2">
      <c r="A354" s="13"/>
      <c r="B354" s="48" t="s">
        <v>152</v>
      </c>
      <c r="C354" s="19" t="s">
        <v>153</v>
      </c>
      <c r="D354" s="7" t="s">
        <v>324</v>
      </c>
      <c r="E354" s="7" t="s">
        <v>277</v>
      </c>
      <c r="F354" s="93">
        <f>F352+7</f>
        <v>258.14999999999998</v>
      </c>
      <c r="G354" s="9">
        <f>G352+7</f>
        <v>207.92000000000002</v>
      </c>
      <c r="H354" s="5">
        <f>F354/I1</f>
        <v>7170.833333333333</v>
      </c>
      <c r="I354" s="10">
        <f>F354/G1</f>
        <v>86.05</v>
      </c>
      <c r="J354" s="63"/>
    </row>
    <row r="355" spans="1:11" s="16" customFormat="1" ht="17.25" customHeight="1" x14ac:dyDescent="0.2">
      <c r="A355" s="13"/>
      <c r="B355" s="48" t="s">
        <v>152</v>
      </c>
      <c r="C355" s="19" t="s">
        <v>153</v>
      </c>
      <c r="D355" s="7" t="s">
        <v>347</v>
      </c>
      <c r="E355" s="7" t="s">
        <v>277</v>
      </c>
      <c r="F355" s="93">
        <f>F352+4</f>
        <v>255.15</v>
      </c>
      <c r="G355" s="9">
        <f>G352+4</f>
        <v>204.92000000000002</v>
      </c>
      <c r="H355" s="5">
        <f>F355/I1</f>
        <v>7087.5000000000009</v>
      </c>
      <c r="I355" s="10">
        <f>F355/G1</f>
        <v>85.05</v>
      </c>
      <c r="J355" s="63"/>
    </row>
    <row r="356" spans="1:11" s="16" customFormat="1" ht="17.25" customHeight="1" x14ac:dyDescent="0.2">
      <c r="A356" s="13">
        <v>19</v>
      </c>
      <c r="B356" s="48" t="s">
        <v>238</v>
      </c>
      <c r="C356" s="19" t="s">
        <v>239</v>
      </c>
      <c r="D356" s="7" t="s">
        <v>88</v>
      </c>
      <c r="E356" s="7" t="s">
        <v>116</v>
      </c>
      <c r="F356" s="93">
        <v>15.65</v>
      </c>
      <c r="G356" s="9">
        <f t="shared" ref="G356:G360" si="74">F356/1.25</f>
        <v>12.52</v>
      </c>
      <c r="H356" s="5">
        <f t="shared" ref="H356:H360" si="75">G356/$I$1</f>
        <v>347.77777777777777</v>
      </c>
      <c r="I356" s="10">
        <f t="shared" ref="I356:I360" si="76">G356/$G$1</f>
        <v>4.1733333333333329</v>
      </c>
      <c r="J356" s="63"/>
      <c r="K356" s="18"/>
    </row>
    <row r="357" spans="1:11" s="16" customFormat="1" ht="17.25" customHeight="1" x14ac:dyDescent="0.2">
      <c r="A357" s="13"/>
      <c r="B357" s="48" t="s">
        <v>238</v>
      </c>
      <c r="C357" s="19" t="s">
        <v>239</v>
      </c>
      <c r="D357" s="7" t="s">
        <v>88</v>
      </c>
      <c r="E357" s="7" t="s">
        <v>46</v>
      </c>
      <c r="F357" s="93">
        <v>17.3</v>
      </c>
      <c r="G357" s="9">
        <f t="shared" si="74"/>
        <v>13.84</v>
      </c>
      <c r="H357" s="5">
        <f t="shared" si="75"/>
        <v>384.44444444444446</v>
      </c>
      <c r="I357" s="10">
        <f t="shared" si="76"/>
        <v>4.6133333333333333</v>
      </c>
      <c r="J357" s="63"/>
    </row>
    <row r="358" spans="1:11" s="16" customFormat="1" ht="17.25" customHeight="1" x14ac:dyDescent="0.2">
      <c r="A358" s="13"/>
      <c r="B358" s="48" t="s">
        <v>238</v>
      </c>
      <c r="C358" s="19" t="s">
        <v>239</v>
      </c>
      <c r="D358" s="7" t="s">
        <v>88</v>
      </c>
      <c r="E358" s="7" t="s">
        <v>42</v>
      </c>
      <c r="F358" s="93">
        <v>19.2</v>
      </c>
      <c r="G358" s="9">
        <f t="shared" si="74"/>
        <v>15.36</v>
      </c>
      <c r="H358" s="5">
        <f t="shared" si="75"/>
        <v>426.66666666666669</v>
      </c>
      <c r="I358" s="10">
        <f t="shared" si="76"/>
        <v>5.12</v>
      </c>
      <c r="J358" s="63"/>
    </row>
    <row r="359" spans="1:11" s="16" customFormat="1" ht="17.25" customHeight="1" x14ac:dyDescent="0.2">
      <c r="A359" s="13"/>
      <c r="B359" s="48" t="s">
        <v>238</v>
      </c>
      <c r="C359" s="19" t="s">
        <v>239</v>
      </c>
      <c r="D359" s="7" t="s">
        <v>88</v>
      </c>
      <c r="E359" s="7" t="s">
        <v>190</v>
      </c>
      <c r="F359" s="93">
        <v>24</v>
      </c>
      <c r="G359" s="9">
        <f t="shared" si="74"/>
        <v>19.2</v>
      </c>
      <c r="H359" s="5">
        <f t="shared" si="75"/>
        <v>533.33333333333337</v>
      </c>
      <c r="I359" s="10">
        <f t="shared" si="76"/>
        <v>6.3999999999999995</v>
      </c>
      <c r="J359" s="63"/>
    </row>
    <row r="360" spans="1:11" s="16" customFormat="1" ht="17.25" customHeight="1" x14ac:dyDescent="0.2">
      <c r="A360" s="13"/>
      <c r="B360" s="48" t="s">
        <v>238</v>
      </c>
      <c r="C360" s="19" t="s">
        <v>239</v>
      </c>
      <c r="D360" s="7" t="s">
        <v>90</v>
      </c>
      <c r="E360" s="7" t="s">
        <v>116</v>
      </c>
      <c r="F360" s="93">
        <v>17.3</v>
      </c>
      <c r="G360" s="9">
        <f t="shared" si="74"/>
        <v>13.84</v>
      </c>
      <c r="H360" s="5">
        <f t="shared" si="75"/>
        <v>384.44444444444446</v>
      </c>
      <c r="I360" s="10">
        <f t="shared" si="76"/>
        <v>4.6133333333333333</v>
      </c>
      <c r="J360" s="63"/>
    </row>
    <row r="361" spans="1:11" s="16" customFormat="1" ht="17.25" customHeight="1" x14ac:dyDescent="0.2">
      <c r="A361" s="13"/>
      <c r="B361" s="48" t="s">
        <v>238</v>
      </c>
      <c r="C361" s="19" t="s">
        <v>239</v>
      </c>
      <c r="D361" s="7" t="s">
        <v>90</v>
      </c>
      <c r="E361" s="7" t="s">
        <v>46</v>
      </c>
      <c r="F361" s="93">
        <v>19.05</v>
      </c>
      <c r="G361" s="9">
        <f t="shared" si="71"/>
        <v>15.24</v>
      </c>
      <c r="H361" s="5">
        <f t="shared" si="72"/>
        <v>423.33333333333337</v>
      </c>
      <c r="I361" s="10">
        <f t="shared" si="73"/>
        <v>5.08</v>
      </c>
      <c r="J361" s="63"/>
    </row>
    <row r="362" spans="1:11" s="16" customFormat="1" ht="17.25" customHeight="1" x14ac:dyDescent="0.2">
      <c r="A362" s="13"/>
      <c r="B362" s="48" t="s">
        <v>238</v>
      </c>
      <c r="C362" s="19" t="s">
        <v>239</v>
      </c>
      <c r="D362" s="7" t="s">
        <v>90</v>
      </c>
      <c r="E362" s="7" t="s">
        <v>42</v>
      </c>
      <c r="F362" s="93">
        <v>21</v>
      </c>
      <c r="G362" s="9">
        <f t="shared" si="71"/>
        <v>16.8</v>
      </c>
      <c r="H362" s="5">
        <f t="shared" si="72"/>
        <v>466.66666666666674</v>
      </c>
      <c r="I362" s="10">
        <f t="shared" si="73"/>
        <v>5.6000000000000005</v>
      </c>
      <c r="J362" s="63"/>
    </row>
    <row r="363" spans="1:11" s="16" customFormat="1" ht="17.25" customHeight="1" x14ac:dyDescent="0.2">
      <c r="A363" s="13"/>
      <c r="B363" s="48" t="s">
        <v>238</v>
      </c>
      <c r="C363" s="19" t="s">
        <v>239</v>
      </c>
      <c r="D363" s="7" t="s">
        <v>90</v>
      </c>
      <c r="E363" s="7" t="s">
        <v>190</v>
      </c>
      <c r="F363" s="93">
        <v>26.2</v>
      </c>
      <c r="G363" s="9">
        <f t="shared" si="71"/>
        <v>20.96</v>
      </c>
      <c r="H363" s="5">
        <f t="shared" si="72"/>
        <v>582.22222222222229</v>
      </c>
      <c r="I363" s="10">
        <f t="shared" si="73"/>
        <v>6.9866666666666672</v>
      </c>
      <c r="J363" s="63"/>
    </row>
    <row r="364" spans="1:11" s="16" customFormat="1" ht="17.25" customHeight="1" x14ac:dyDescent="0.2">
      <c r="A364" s="13"/>
      <c r="B364" s="48" t="s">
        <v>238</v>
      </c>
      <c r="C364" s="19" t="s">
        <v>239</v>
      </c>
      <c r="D364" s="7" t="s">
        <v>101</v>
      </c>
      <c r="E364" s="7" t="s">
        <v>116</v>
      </c>
      <c r="F364" s="93">
        <v>24.8</v>
      </c>
      <c r="G364" s="9">
        <f t="shared" si="71"/>
        <v>19.84</v>
      </c>
      <c r="H364" s="5">
        <f t="shared" ref="H364:H371" si="77">G364/$I$1</f>
        <v>551.1111111111112</v>
      </c>
      <c r="I364" s="10">
        <f t="shared" si="73"/>
        <v>6.6133333333333333</v>
      </c>
      <c r="J364" s="63"/>
    </row>
    <row r="365" spans="1:11" s="16" customFormat="1" ht="17.25" customHeight="1" x14ac:dyDescent="0.2">
      <c r="A365" s="13"/>
      <c r="B365" s="48" t="s">
        <v>238</v>
      </c>
      <c r="C365" s="19" t="s">
        <v>239</v>
      </c>
      <c r="D365" s="7" t="s">
        <v>101</v>
      </c>
      <c r="E365" s="7" t="s">
        <v>192</v>
      </c>
      <c r="F365" s="93">
        <v>29.8</v>
      </c>
      <c r="G365" s="9">
        <f t="shared" si="71"/>
        <v>23.84</v>
      </c>
      <c r="H365" s="5">
        <f t="shared" si="77"/>
        <v>662.22222222222229</v>
      </c>
      <c r="I365" s="10">
        <f t="shared" si="73"/>
        <v>7.9466666666666663</v>
      </c>
      <c r="J365" s="63"/>
    </row>
    <row r="366" spans="1:11" s="16" customFormat="1" ht="17.25" customHeight="1" x14ac:dyDescent="0.2">
      <c r="A366" s="13"/>
      <c r="B366" s="48" t="s">
        <v>238</v>
      </c>
      <c r="C366" s="19" t="s">
        <v>239</v>
      </c>
      <c r="D366" s="7" t="s">
        <v>101</v>
      </c>
      <c r="E366" s="7" t="s">
        <v>190</v>
      </c>
      <c r="F366" s="93">
        <v>35.6</v>
      </c>
      <c r="G366" s="9">
        <f t="shared" si="71"/>
        <v>28.48</v>
      </c>
      <c r="H366" s="5">
        <f t="shared" si="77"/>
        <v>791.1111111111112</v>
      </c>
      <c r="I366" s="10">
        <f t="shared" si="73"/>
        <v>9.4933333333333341</v>
      </c>
      <c r="J366" s="63"/>
    </row>
    <row r="367" spans="1:11" s="16" customFormat="1" ht="17.25" customHeight="1" x14ac:dyDescent="0.2">
      <c r="A367" s="13"/>
      <c r="B367" s="48" t="s">
        <v>238</v>
      </c>
      <c r="C367" s="19" t="s">
        <v>239</v>
      </c>
      <c r="D367" s="7" t="s">
        <v>101</v>
      </c>
      <c r="E367" s="7" t="s">
        <v>45</v>
      </c>
      <c r="F367" s="93">
        <v>44.3</v>
      </c>
      <c r="G367" s="9">
        <f t="shared" si="71"/>
        <v>35.44</v>
      </c>
      <c r="H367" s="5">
        <f t="shared" si="77"/>
        <v>984.44444444444446</v>
      </c>
      <c r="I367" s="10">
        <f t="shared" si="73"/>
        <v>11.813333333333333</v>
      </c>
      <c r="J367" s="63"/>
    </row>
    <row r="368" spans="1:11" s="16" customFormat="1" ht="17.25" customHeight="1" x14ac:dyDescent="0.2">
      <c r="A368" s="13"/>
      <c r="B368" s="48" t="s">
        <v>238</v>
      </c>
      <c r="C368" s="19" t="s">
        <v>239</v>
      </c>
      <c r="D368" s="7" t="s">
        <v>328</v>
      </c>
      <c r="E368" s="7" t="s">
        <v>45</v>
      </c>
      <c r="F368" s="93">
        <v>63.6</v>
      </c>
      <c r="G368" s="9">
        <f t="shared" si="71"/>
        <v>50.88</v>
      </c>
      <c r="H368" s="5">
        <f t="shared" si="77"/>
        <v>1413.3333333333335</v>
      </c>
      <c r="I368" s="10">
        <f t="shared" si="73"/>
        <v>16.96</v>
      </c>
      <c r="J368" s="63"/>
    </row>
    <row r="369" spans="1:10" s="16" customFormat="1" ht="17.25" customHeight="1" x14ac:dyDescent="0.2">
      <c r="A369" s="13"/>
      <c r="B369" s="48" t="s">
        <v>238</v>
      </c>
      <c r="C369" s="19" t="s">
        <v>239</v>
      </c>
      <c r="D369" s="7" t="s">
        <v>328</v>
      </c>
      <c r="E369" s="7" t="s">
        <v>100</v>
      </c>
      <c r="F369" s="93">
        <v>70</v>
      </c>
      <c r="G369" s="9">
        <f t="shared" si="71"/>
        <v>56</v>
      </c>
      <c r="H369" s="5">
        <f t="shared" si="77"/>
        <v>1555.5555555555557</v>
      </c>
      <c r="I369" s="10">
        <f t="shared" si="73"/>
        <v>18.666666666666668</v>
      </c>
      <c r="J369" s="63"/>
    </row>
    <row r="370" spans="1:10" s="16" customFormat="1" ht="17.25" customHeight="1" x14ac:dyDescent="0.2">
      <c r="A370" s="13">
        <v>20</v>
      </c>
      <c r="B370" s="71" t="s">
        <v>229</v>
      </c>
      <c r="C370" s="19" t="s">
        <v>228</v>
      </c>
      <c r="D370" s="7" t="s">
        <v>88</v>
      </c>
      <c r="E370" s="7" t="s">
        <v>116</v>
      </c>
      <c r="F370" s="93">
        <v>15.8</v>
      </c>
      <c r="G370" s="9">
        <f t="shared" si="71"/>
        <v>12.64</v>
      </c>
      <c r="H370" s="5">
        <f t="shared" si="77"/>
        <v>351.11111111111114</v>
      </c>
      <c r="I370" s="10">
        <f t="shared" si="73"/>
        <v>4.2133333333333338</v>
      </c>
      <c r="J370" s="63"/>
    </row>
    <row r="371" spans="1:10" s="16" customFormat="1" ht="17.25" customHeight="1" x14ac:dyDescent="0.2">
      <c r="A371" s="13"/>
      <c r="B371" s="71" t="s">
        <v>229</v>
      </c>
      <c r="C371" s="19" t="s">
        <v>228</v>
      </c>
      <c r="D371" s="7" t="s">
        <v>243</v>
      </c>
      <c r="E371" s="7" t="s">
        <v>192</v>
      </c>
      <c r="F371" s="93">
        <v>19.2</v>
      </c>
      <c r="G371" s="9">
        <f t="shared" si="71"/>
        <v>15.36</v>
      </c>
      <c r="H371" s="5">
        <f t="shared" si="77"/>
        <v>426.66666666666669</v>
      </c>
      <c r="I371" s="10">
        <f t="shared" si="73"/>
        <v>5.12</v>
      </c>
      <c r="J371" s="63"/>
    </row>
    <row r="372" spans="1:10" s="16" customFormat="1" ht="17.25" customHeight="1" x14ac:dyDescent="0.2">
      <c r="A372" s="13"/>
      <c r="B372" s="71" t="s">
        <v>229</v>
      </c>
      <c r="C372" s="19" t="s">
        <v>228</v>
      </c>
      <c r="D372" s="7" t="s">
        <v>322</v>
      </c>
      <c r="E372" s="7" t="s">
        <v>192</v>
      </c>
      <c r="F372" s="93">
        <v>23.1</v>
      </c>
      <c r="G372" s="9">
        <f t="shared" si="71"/>
        <v>18.48</v>
      </c>
      <c r="H372" s="5">
        <f t="shared" si="72"/>
        <v>513.33333333333337</v>
      </c>
      <c r="I372" s="10">
        <f t="shared" si="73"/>
        <v>6.16</v>
      </c>
      <c r="J372" s="63"/>
    </row>
    <row r="373" spans="1:10" s="16" customFormat="1" ht="17.25" customHeight="1" x14ac:dyDescent="0.2">
      <c r="A373" s="13"/>
      <c r="B373" s="71" t="s">
        <v>229</v>
      </c>
      <c r="C373" s="19" t="s">
        <v>228</v>
      </c>
      <c r="D373" s="7" t="s">
        <v>328</v>
      </c>
      <c r="E373" s="7" t="s">
        <v>45</v>
      </c>
      <c r="F373" s="93">
        <v>63.6</v>
      </c>
      <c r="G373" s="9">
        <f t="shared" si="71"/>
        <v>50.88</v>
      </c>
      <c r="H373" s="5">
        <f t="shared" si="72"/>
        <v>1413.3333333333335</v>
      </c>
      <c r="I373" s="10">
        <f t="shared" si="73"/>
        <v>16.96</v>
      </c>
      <c r="J373" s="63"/>
    </row>
    <row r="374" spans="1:10" s="16" customFormat="1" ht="17.25" customHeight="1" x14ac:dyDescent="0.2">
      <c r="A374" s="13"/>
      <c r="B374" s="71" t="s">
        <v>229</v>
      </c>
      <c r="C374" s="19" t="s">
        <v>228</v>
      </c>
      <c r="D374" s="7" t="s">
        <v>328</v>
      </c>
      <c r="E374" s="7" t="s">
        <v>100</v>
      </c>
      <c r="F374" s="93">
        <v>70</v>
      </c>
      <c r="G374" s="9">
        <f t="shared" si="71"/>
        <v>56</v>
      </c>
      <c r="H374" s="5">
        <f t="shared" si="72"/>
        <v>1555.5555555555557</v>
      </c>
      <c r="I374" s="10">
        <f t="shared" si="73"/>
        <v>18.666666666666668</v>
      </c>
      <c r="J374" s="63"/>
    </row>
    <row r="375" spans="1:10" s="16" customFormat="1" ht="17.25" customHeight="1" x14ac:dyDescent="0.2">
      <c r="A375" s="13"/>
      <c r="B375" s="71" t="s">
        <v>229</v>
      </c>
      <c r="C375" s="19" t="s">
        <v>228</v>
      </c>
      <c r="D375" s="7" t="s">
        <v>328</v>
      </c>
      <c r="E375" s="7" t="s">
        <v>121</v>
      </c>
      <c r="F375" s="93">
        <v>77</v>
      </c>
      <c r="G375" s="9">
        <f t="shared" si="71"/>
        <v>61.6</v>
      </c>
      <c r="H375" s="5">
        <f t="shared" si="72"/>
        <v>1711.1111111111113</v>
      </c>
      <c r="I375" s="10">
        <f t="shared" si="73"/>
        <v>20.533333333333335</v>
      </c>
      <c r="J375" s="63"/>
    </row>
    <row r="376" spans="1:10" s="16" customFormat="1" ht="17.25" customHeight="1" x14ac:dyDescent="0.2">
      <c r="A376" s="13"/>
      <c r="B376" s="71" t="s">
        <v>229</v>
      </c>
      <c r="C376" s="19" t="s">
        <v>228</v>
      </c>
      <c r="D376" s="7" t="s">
        <v>328</v>
      </c>
      <c r="E376" s="7" t="s">
        <v>122</v>
      </c>
      <c r="F376" s="93">
        <v>84</v>
      </c>
      <c r="G376" s="9">
        <f t="shared" si="71"/>
        <v>67.2</v>
      </c>
      <c r="H376" s="5">
        <f t="shared" si="72"/>
        <v>1866.666666666667</v>
      </c>
      <c r="I376" s="10">
        <f t="shared" si="73"/>
        <v>22.400000000000002</v>
      </c>
      <c r="J376" s="63"/>
    </row>
    <row r="377" spans="1:10" s="16" customFormat="1" ht="17.25" customHeight="1" x14ac:dyDescent="0.2">
      <c r="A377" s="13">
        <v>22</v>
      </c>
      <c r="B377" s="71" t="s">
        <v>295</v>
      </c>
      <c r="C377" s="79" t="s">
        <v>294</v>
      </c>
      <c r="D377" s="7" t="s">
        <v>88</v>
      </c>
      <c r="E377" s="7" t="s">
        <v>116</v>
      </c>
      <c r="F377" s="93">
        <v>0</v>
      </c>
      <c r="G377" s="9">
        <f t="shared" si="71"/>
        <v>0</v>
      </c>
      <c r="H377" s="5">
        <f t="shared" si="72"/>
        <v>0</v>
      </c>
      <c r="I377" s="10">
        <f t="shared" si="73"/>
        <v>0</v>
      </c>
      <c r="J377" s="63"/>
    </row>
    <row r="378" spans="1:10" s="16" customFormat="1" ht="17.25" customHeight="1" x14ac:dyDescent="0.2">
      <c r="A378" s="13"/>
      <c r="B378" s="193" t="s">
        <v>154</v>
      </c>
      <c r="C378" s="194"/>
      <c r="D378" s="7"/>
      <c r="E378" s="7"/>
      <c r="F378" s="93"/>
      <c r="G378" s="9"/>
      <c r="H378" s="5"/>
      <c r="I378" s="10"/>
      <c r="J378" s="63"/>
    </row>
    <row r="379" spans="1:10" s="16" customFormat="1" ht="17.25" customHeight="1" x14ac:dyDescent="0.2">
      <c r="A379" s="13"/>
      <c r="B379" s="48" t="s">
        <v>308</v>
      </c>
      <c r="C379" s="85" t="s">
        <v>309</v>
      </c>
      <c r="D379" s="7" t="s">
        <v>88</v>
      </c>
      <c r="E379" s="7" t="s">
        <v>192</v>
      </c>
      <c r="F379" s="93">
        <v>12.8</v>
      </c>
      <c r="G379" s="9">
        <f t="shared" si="71"/>
        <v>10.24</v>
      </c>
      <c r="H379" s="5">
        <f t="shared" si="72"/>
        <v>284.44444444444446</v>
      </c>
      <c r="I379" s="10">
        <f t="shared" si="73"/>
        <v>3.4133333333333336</v>
      </c>
      <c r="J379" s="63"/>
    </row>
    <row r="380" spans="1:10" s="16" customFormat="1" ht="17.25" customHeight="1" x14ac:dyDescent="0.2">
      <c r="A380" s="13">
        <v>1</v>
      </c>
      <c r="B380" s="48" t="s">
        <v>162</v>
      </c>
      <c r="C380" s="19" t="s">
        <v>155</v>
      </c>
      <c r="D380" s="7" t="s">
        <v>101</v>
      </c>
      <c r="E380" s="7" t="s">
        <v>204</v>
      </c>
      <c r="F380" s="93">
        <v>0</v>
      </c>
      <c r="G380" s="9">
        <f t="shared" ref="G380:G403" si="78">F380/1.25</f>
        <v>0</v>
      </c>
      <c r="H380" s="5">
        <f t="shared" ref="H380:H382" si="79">G380/$I$1</f>
        <v>0</v>
      </c>
      <c r="I380" s="10">
        <f t="shared" ref="I380:I403" si="80">G380/$G$1</f>
        <v>0</v>
      </c>
      <c r="J380" s="63"/>
    </row>
    <row r="381" spans="1:10" s="16" customFormat="1" ht="17.25" customHeight="1" x14ac:dyDescent="0.2">
      <c r="A381" s="13">
        <v>2</v>
      </c>
      <c r="B381" s="48" t="s">
        <v>163</v>
      </c>
      <c r="C381" s="19" t="s">
        <v>156</v>
      </c>
      <c r="D381" s="7" t="s">
        <v>101</v>
      </c>
      <c r="E381" s="7" t="s">
        <v>49</v>
      </c>
      <c r="F381" s="93">
        <v>0</v>
      </c>
      <c r="G381" s="9">
        <f t="shared" si="78"/>
        <v>0</v>
      </c>
      <c r="H381" s="5">
        <f t="shared" si="79"/>
        <v>0</v>
      </c>
      <c r="I381" s="10">
        <f t="shared" si="80"/>
        <v>0</v>
      </c>
      <c r="J381" s="63"/>
    </row>
    <row r="382" spans="1:10" s="16" customFormat="1" ht="17.25" customHeight="1" x14ac:dyDescent="0.2">
      <c r="A382" s="13">
        <v>3</v>
      </c>
      <c r="B382" s="48" t="s">
        <v>205</v>
      </c>
      <c r="C382" s="19" t="s">
        <v>206</v>
      </c>
      <c r="D382" s="7" t="s">
        <v>101</v>
      </c>
      <c r="E382" s="7" t="s">
        <v>257</v>
      </c>
      <c r="F382" s="93">
        <v>40.200000000000003</v>
      </c>
      <c r="G382" s="9">
        <f t="shared" si="78"/>
        <v>32.160000000000004</v>
      </c>
      <c r="H382" s="5">
        <f t="shared" si="79"/>
        <v>893.33333333333348</v>
      </c>
      <c r="I382" s="10">
        <f t="shared" si="80"/>
        <v>10.72</v>
      </c>
      <c r="J382" s="63"/>
    </row>
    <row r="383" spans="1:10" s="16" customFormat="1" ht="17.25" customHeight="1" x14ac:dyDescent="0.2">
      <c r="A383" s="13">
        <v>4</v>
      </c>
      <c r="B383" s="48" t="s">
        <v>253</v>
      </c>
      <c r="C383" s="19" t="s">
        <v>269</v>
      </c>
      <c r="D383" s="55" t="s">
        <v>101</v>
      </c>
      <c r="E383" s="55" t="s">
        <v>47</v>
      </c>
      <c r="F383" s="93">
        <v>0</v>
      </c>
      <c r="G383" s="9">
        <f t="shared" ref="G383" si="81">F383/1.25</f>
        <v>0</v>
      </c>
      <c r="H383" s="5">
        <f t="shared" ref="H383" si="82">G383/$I$1</f>
        <v>0</v>
      </c>
      <c r="I383" s="10">
        <f t="shared" ref="I383" si="83">G383/$G$1</f>
        <v>0</v>
      </c>
      <c r="J383" s="63"/>
    </row>
    <row r="384" spans="1:10" s="16" customFormat="1" ht="17.25" customHeight="1" x14ac:dyDescent="0.2">
      <c r="A384" s="13">
        <v>6</v>
      </c>
      <c r="B384" s="48" t="s">
        <v>169</v>
      </c>
      <c r="C384" s="19" t="s">
        <v>164</v>
      </c>
      <c r="D384" s="7" t="s">
        <v>101</v>
      </c>
      <c r="E384" s="7" t="s">
        <v>258</v>
      </c>
      <c r="F384" s="93">
        <v>35.299999999999997</v>
      </c>
      <c r="G384" s="9">
        <f t="shared" si="78"/>
        <v>28.24</v>
      </c>
      <c r="H384" s="5">
        <f t="shared" ref="H384" si="84">G384/$I$1</f>
        <v>784.44444444444446</v>
      </c>
      <c r="I384" s="10">
        <f t="shared" si="80"/>
        <v>9.4133333333333322</v>
      </c>
      <c r="J384" s="63"/>
    </row>
    <row r="385" spans="1:12" s="16" customFormat="1" ht="17.25" customHeight="1" x14ac:dyDescent="0.2">
      <c r="A385" s="13">
        <v>7</v>
      </c>
      <c r="B385" s="48" t="s">
        <v>165</v>
      </c>
      <c r="C385" s="19" t="s">
        <v>157</v>
      </c>
      <c r="D385" s="7" t="s">
        <v>101</v>
      </c>
      <c r="E385" s="34" t="s">
        <v>193</v>
      </c>
      <c r="F385" s="93">
        <v>35.299999999999997</v>
      </c>
      <c r="G385" s="9">
        <f t="shared" si="78"/>
        <v>28.24</v>
      </c>
      <c r="H385" s="5">
        <f t="shared" ref="H385:H386" si="85">G385/$I$1</f>
        <v>784.44444444444446</v>
      </c>
      <c r="I385" s="10">
        <f t="shared" si="80"/>
        <v>9.4133333333333322</v>
      </c>
      <c r="J385" s="63"/>
      <c r="L385" s="18"/>
    </row>
    <row r="386" spans="1:12" s="16" customFormat="1" ht="17.25" customHeight="1" x14ac:dyDescent="0.2">
      <c r="A386" s="13">
        <v>8</v>
      </c>
      <c r="B386" s="48" t="s">
        <v>167</v>
      </c>
      <c r="C386" s="19" t="s">
        <v>158</v>
      </c>
      <c r="D386" s="7" t="s">
        <v>101</v>
      </c>
      <c r="E386" s="34" t="s">
        <v>49</v>
      </c>
      <c r="F386" s="93">
        <v>35.299999999999997</v>
      </c>
      <c r="G386" s="9">
        <f t="shared" si="78"/>
        <v>28.24</v>
      </c>
      <c r="H386" s="5">
        <f t="shared" si="85"/>
        <v>784.44444444444446</v>
      </c>
      <c r="I386" s="10">
        <f t="shared" si="80"/>
        <v>9.4133333333333322</v>
      </c>
      <c r="J386" s="63"/>
    </row>
    <row r="387" spans="1:12" s="16" customFormat="1" ht="17.25" customHeight="1" x14ac:dyDescent="0.2">
      <c r="A387" s="13">
        <v>9</v>
      </c>
      <c r="B387" s="48" t="s">
        <v>166</v>
      </c>
      <c r="C387" s="19" t="s">
        <v>159</v>
      </c>
      <c r="D387" s="7" t="s">
        <v>101</v>
      </c>
      <c r="E387" s="34" t="s">
        <v>193</v>
      </c>
      <c r="F387" s="93">
        <v>0</v>
      </c>
      <c r="G387" s="9">
        <f t="shared" si="78"/>
        <v>0</v>
      </c>
      <c r="H387" s="5">
        <f t="shared" ref="H387:H403" si="86">G387/$I$1</f>
        <v>0</v>
      </c>
      <c r="I387" s="10">
        <f t="shared" si="80"/>
        <v>0</v>
      </c>
      <c r="J387" s="63"/>
    </row>
    <row r="388" spans="1:12" s="16" customFormat="1" ht="17.25" customHeight="1" x14ac:dyDescent="0.2">
      <c r="A388" s="13"/>
      <c r="B388" s="48" t="s">
        <v>166</v>
      </c>
      <c r="C388" s="19" t="s">
        <v>159</v>
      </c>
      <c r="D388" s="7" t="s">
        <v>103</v>
      </c>
      <c r="E388" s="7" t="s">
        <v>116</v>
      </c>
      <c r="F388" s="93"/>
      <c r="G388" s="9">
        <f t="shared" si="78"/>
        <v>0</v>
      </c>
      <c r="H388" s="5">
        <f t="shared" si="86"/>
        <v>0</v>
      </c>
      <c r="I388" s="10">
        <f t="shared" si="80"/>
        <v>0</v>
      </c>
      <c r="J388" s="63"/>
    </row>
    <row r="389" spans="1:12" s="16" customFormat="1" ht="17.25" customHeight="1" x14ac:dyDescent="0.2">
      <c r="A389" s="13"/>
      <c r="B389" s="48" t="s">
        <v>166</v>
      </c>
      <c r="C389" s="19" t="s">
        <v>159</v>
      </c>
      <c r="D389" s="55" t="s">
        <v>324</v>
      </c>
      <c r="E389" s="55" t="s">
        <v>190</v>
      </c>
      <c r="F389" s="94">
        <v>0</v>
      </c>
      <c r="G389" s="9">
        <f t="shared" si="78"/>
        <v>0</v>
      </c>
      <c r="H389" s="5">
        <f t="shared" si="86"/>
        <v>0</v>
      </c>
      <c r="I389" s="10">
        <f t="shared" si="80"/>
        <v>0</v>
      </c>
      <c r="J389" s="63"/>
    </row>
    <row r="390" spans="1:12" s="16" customFormat="1" ht="17.25" customHeight="1" x14ac:dyDescent="0.2">
      <c r="A390" s="13"/>
      <c r="B390" s="48" t="s">
        <v>166</v>
      </c>
      <c r="C390" s="19" t="s">
        <v>159</v>
      </c>
      <c r="D390" s="7" t="s">
        <v>347</v>
      </c>
      <c r="E390" s="55" t="s">
        <v>190</v>
      </c>
      <c r="F390" s="94">
        <v>0</v>
      </c>
      <c r="G390" s="9">
        <f t="shared" si="78"/>
        <v>0</v>
      </c>
      <c r="H390" s="5">
        <f t="shared" si="86"/>
        <v>0</v>
      </c>
      <c r="I390" s="10">
        <f t="shared" si="80"/>
        <v>0</v>
      </c>
      <c r="J390" s="63"/>
    </row>
    <row r="391" spans="1:12" s="16" customFormat="1" ht="17.25" customHeight="1" x14ac:dyDescent="0.2">
      <c r="A391" s="13"/>
      <c r="B391" s="48" t="s">
        <v>166</v>
      </c>
      <c r="C391" s="19" t="s">
        <v>159</v>
      </c>
      <c r="D391" s="7" t="s">
        <v>344</v>
      </c>
      <c r="E391" s="55" t="s">
        <v>45</v>
      </c>
      <c r="F391" s="94">
        <v>114.25</v>
      </c>
      <c r="G391" s="9">
        <f t="shared" si="78"/>
        <v>91.4</v>
      </c>
      <c r="H391" s="5">
        <f t="shared" si="86"/>
        <v>2538.8888888888891</v>
      </c>
      <c r="I391" s="10">
        <f t="shared" si="80"/>
        <v>30.466666666666669</v>
      </c>
      <c r="J391" s="63"/>
    </row>
    <row r="392" spans="1:12" s="16" customFormat="1" ht="17.25" customHeight="1" x14ac:dyDescent="0.2">
      <c r="A392" s="13"/>
      <c r="B392" s="48" t="s">
        <v>166</v>
      </c>
      <c r="C392" s="19" t="s">
        <v>159</v>
      </c>
      <c r="D392" s="55" t="s">
        <v>324</v>
      </c>
      <c r="E392" s="55" t="s">
        <v>45</v>
      </c>
      <c r="F392" s="94">
        <f>F391+7</f>
        <v>121.25</v>
      </c>
      <c r="G392" s="9">
        <f>G391+7</f>
        <v>98.4</v>
      </c>
      <c r="H392" s="5">
        <f t="shared" si="86"/>
        <v>2733.3333333333335</v>
      </c>
      <c r="I392" s="10">
        <f t="shared" si="80"/>
        <v>32.800000000000004</v>
      </c>
      <c r="J392" s="63"/>
    </row>
    <row r="393" spans="1:12" s="16" customFormat="1" ht="17.25" customHeight="1" x14ac:dyDescent="0.2">
      <c r="A393" s="13"/>
      <c r="B393" s="48" t="s">
        <v>166</v>
      </c>
      <c r="C393" s="19" t="s">
        <v>159</v>
      </c>
      <c r="D393" s="7" t="s">
        <v>347</v>
      </c>
      <c r="E393" s="55" t="s">
        <v>45</v>
      </c>
      <c r="F393" s="94">
        <f>F391+4</f>
        <v>118.25</v>
      </c>
      <c r="G393" s="9">
        <f>G391+4</f>
        <v>95.4</v>
      </c>
      <c r="H393" s="5">
        <f t="shared" si="86"/>
        <v>2650.0000000000005</v>
      </c>
      <c r="I393" s="10">
        <f t="shared" si="80"/>
        <v>31.8</v>
      </c>
      <c r="J393" s="63"/>
    </row>
    <row r="394" spans="1:12" s="16" customFormat="1" ht="17.25" customHeight="1" x14ac:dyDescent="0.2">
      <c r="A394" s="13">
        <v>10</v>
      </c>
      <c r="B394" s="48" t="s">
        <v>289</v>
      </c>
      <c r="C394" s="19" t="s">
        <v>288</v>
      </c>
      <c r="D394" s="7" t="s">
        <v>344</v>
      </c>
      <c r="E394" s="55" t="s">
        <v>100</v>
      </c>
      <c r="F394" s="94">
        <v>87.45</v>
      </c>
      <c r="G394" s="9">
        <v>66.62</v>
      </c>
      <c r="H394" s="5">
        <f t="shared" si="86"/>
        <v>1850.5555555555559</v>
      </c>
      <c r="I394" s="10">
        <f t="shared" si="80"/>
        <v>22.206666666666667</v>
      </c>
      <c r="J394" s="63"/>
    </row>
    <row r="395" spans="1:12" s="16" customFormat="1" ht="17.25" customHeight="1" x14ac:dyDescent="0.2">
      <c r="A395" s="13"/>
      <c r="B395" s="48" t="s">
        <v>289</v>
      </c>
      <c r="C395" s="19" t="s">
        <v>288</v>
      </c>
      <c r="D395" s="55" t="s">
        <v>324</v>
      </c>
      <c r="E395" s="82" t="s">
        <v>100</v>
      </c>
      <c r="F395" s="94">
        <f>F394+7</f>
        <v>94.45</v>
      </c>
      <c r="G395" s="83">
        <f>G394+7</f>
        <v>73.62</v>
      </c>
      <c r="H395" s="5">
        <f t="shared" si="86"/>
        <v>2045.0000000000002</v>
      </c>
      <c r="I395" s="10">
        <f t="shared" si="80"/>
        <v>24.540000000000003</v>
      </c>
      <c r="J395" s="63"/>
    </row>
    <row r="396" spans="1:12" s="16" customFormat="1" ht="17.25" customHeight="1" x14ac:dyDescent="0.2">
      <c r="A396" s="13"/>
      <c r="B396" s="48" t="s">
        <v>289</v>
      </c>
      <c r="C396" s="19" t="s">
        <v>288</v>
      </c>
      <c r="D396" s="7" t="s">
        <v>347</v>
      </c>
      <c r="E396" s="82" t="s">
        <v>100</v>
      </c>
      <c r="F396" s="94">
        <f>F394+4</f>
        <v>91.45</v>
      </c>
      <c r="G396" s="83">
        <f>G394+4</f>
        <v>70.62</v>
      </c>
      <c r="H396" s="5">
        <f t="shared" si="86"/>
        <v>1961.666666666667</v>
      </c>
      <c r="I396" s="10">
        <f t="shared" si="80"/>
        <v>23.540000000000003</v>
      </c>
      <c r="J396" s="63"/>
    </row>
    <row r="397" spans="1:12" s="16" customFormat="1" ht="17.25" customHeight="1" x14ac:dyDescent="0.2">
      <c r="A397" s="13">
        <v>11</v>
      </c>
      <c r="B397" s="48" t="s">
        <v>168</v>
      </c>
      <c r="C397" s="19" t="s">
        <v>268</v>
      </c>
      <c r="D397" s="55" t="s">
        <v>101</v>
      </c>
      <c r="E397" s="55" t="s">
        <v>102</v>
      </c>
      <c r="F397" s="93">
        <v>92.7</v>
      </c>
      <c r="G397" s="9">
        <f t="shared" si="78"/>
        <v>74.16</v>
      </c>
      <c r="H397" s="5">
        <f t="shared" si="86"/>
        <v>2060</v>
      </c>
      <c r="I397" s="10">
        <f t="shared" si="80"/>
        <v>24.72</v>
      </c>
      <c r="J397" s="63"/>
    </row>
    <row r="398" spans="1:12" s="16" customFormat="1" ht="17.25" customHeight="1" x14ac:dyDescent="0.2">
      <c r="A398" s="13"/>
      <c r="B398" s="48" t="s">
        <v>168</v>
      </c>
      <c r="C398" s="19" t="s">
        <v>296</v>
      </c>
      <c r="D398" s="7" t="s">
        <v>326</v>
      </c>
      <c r="E398" s="55"/>
      <c r="F398" s="93">
        <v>179.3</v>
      </c>
      <c r="G398" s="9">
        <f t="shared" si="78"/>
        <v>143.44</v>
      </c>
      <c r="H398" s="5">
        <f t="shared" si="86"/>
        <v>3984.4444444444448</v>
      </c>
      <c r="I398" s="10">
        <f t="shared" si="80"/>
        <v>47.813333333333333</v>
      </c>
      <c r="J398" s="63"/>
    </row>
    <row r="399" spans="1:12" s="16" customFormat="1" ht="17.25" customHeight="1" x14ac:dyDescent="0.2">
      <c r="A399" s="13"/>
      <c r="B399" s="48" t="s">
        <v>168</v>
      </c>
      <c r="C399" s="19" t="s">
        <v>296</v>
      </c>
      <c r="D399" s="7" t="s">
        <v>336</v>
      </c>
      <c r="E399" s="55"/>
      <c r="F399" s="93">
        <v>179.3</v>
      </c>
      <c r="G399" s="9">
        <f t="shared" si="78"/>
        <v>143.44</v>
      </c>
      <c r="H399" s="5">
        <f t="shared" si="86"/>
        <v>3984.4444444444448</v>
      </c>
      <c r="I399" s="10">
        <f t="shared" si="80"/>
        <v>47.813333333333333</v>
      </c>
      <c r="J399" s="63"/>
    </row>
    <row r="400" spans="1:12" s="16" customFormat="1" ht="17.25" customHeight="1" x14ac:dyDescent="0.2">
      <c r="A400" s="13">
        <v>12</v>
      </c>
      <c r="B400" s="48" t="s">
        <v>267</v>
      </c>
      <c r="C400" s="19" t="s">
        <v>315</v>
      </c>
      <c r="D400" s="55" t="s">
        <v>101</v>
      </c>
      <c r="E400" s="55"/>
      <c r="F400" s="93">
        <v>0</v>
      </c>
      <c r="G400" s="9">
        <f t="shared" si="78"/>
        <v>0</v>
      </c>
      <c r="H400" s="5">
        <f t="shared" si="86"/>
        <v>0</v>
      </c>
      <c r="I400" s="10">
        <f t="shared" si="80"/>
        <v>0</v>
      </c>
      <c r="J400" s="63"/>
    </row>
    <row r="401" spans="1:10" s="16" customFormat="1" ht="17.25" customHeight="1" x14ac:dyDescent="0.2">
      <c r="A401" s="13"/>
      <c r="B401" s="48" t="s">
        <v>267</v>
      </c>
      <c r="C401" s="19" t="s">
        <v>316</v>
      </c>
      <c r="D401" s="55" t="s">
        <v>324</v>
      </c>
      <c r="E401" s="55"/>
      <c r="F401" s="93">
        <v>412.5</v>
      </c>
      <c r="G401" s="9">
        <f t="shared" si="78"/>
        <v>330</v>
      </c>
      <c r="H401" s="5">
        <f t="shared" si="86"/>
        <v>9166.6666666666679</v>
      </c>
      <c r="I401" s="10">
        <f t="shared" si="80"/>
        <v>110</v>
      </c>
      <c r="J401" s="63"/>
    </row>
    <row r="402" spans="1:10" s="16" customFormat="1" ht="17.25" customHeight="1" x14ac:dyDescent="0.2">
      <c r="A402" s="13"/>
      <c r="B402" s="48" t="s">
        <v>267</v>
      </c>
      <c r="C402" s="19" t="s">
        <v>316</v>
      </c>
      <c r="D402" s="7" t="s">
        <v>347</v>
      </c>
      <c r="E402" s="55"/>
      <c r="F402" s="93">
        <v>412.5</v>
      </c>
      <c r="G402" s="9">
        <f t="shared" si="78"/>
        <v>330</v>
      </c>
      <c r="H402" s="5">
        <f t="shared" si="86"/>
        <v>9166.6666666666679</v>
      </c>
      <c r="I402" s="10">
        <f t="shared" si="80"/>
        <v>110</v>
      </c>
      <c r="J402" s="63"/>
    </row>
    <row r="403" spans="1:10" s="16" customFormat="1" ht="17.25" customHeight="1" x14ac:dyDescent="0.2">
      <c r="A403" s="13">
        <v>13</v>
      </c>
      <c r="B403" s="48" t="s">
        <v>170</v>
      </c>
      <c r="C403" s="19" t="s">
        <v>160</v>
      </c>
      <c r="D403" s="55" t="s">
        <v>101</v>
      </c>
      <c r="E403" s="55" t="s">
        <v>116</v>
      </c>
      <c r="F403" s="93">
        <v>35.299999999999997</v>
      </c>
      <c r="G403" s="9">
        <f t="shared" si="78"/>
        <v>28.24</v>
      </c>
      <c r="H403" s="5">
        <f t="shared" si="86"/>
        <v>784.44444444444446</v>
      </c>
      <c r="I403" s="10">
        <f t="shared" si="80"/>
        <v>9.4133333333333322</v>
      </c>
      <c r="J403" s="63"/>
    </row>
    <row r="404" spans="1:10" s="16" customFormat="1" ht="17.25" customHeight="1" x14ac:dyDescent="0.2">
      <c r="A404" s="13"/>
      <c r="B404" s="48" t="s">
        <v>170</v>
      </c>
      <c r="C404" s="19" t="s">
        <v>160</v>
      </c>
      <c r="D404" s="7" t="s">
        <v>322</v>
      </c>
      <c r="E404" s="7" t="s">
        <v>208</v>
      </c>
      <c r="F404" s="93">
        <v>40.200000000000003</v>
      </c>
      <c r="G404" s="9">
        <f>F404/1.25</f>
        <v>32.160000000000004</v>
      </c>
      <c r="H404" s="5">
        <f t="shared" ref="H404:H425" si="87">G404/$I$1</f>
        <v>893.33333333333348</v>
      </c>
      <c r="I404" s="10">
        <f>G404/$G$1</f>
        <v>10.72</v>
      </c>
      <c r="J404" s="63"/>
    </row>
    <row r="405" spans="1:10" s="16" customFormat="1" ht="17.25" customHeight="1" x14ac:dyDescent="0.2">
      <c r="A405" s="13">
        <v>14</v>
      </c>
      <c r="B405" s="48" t="s">
        <v>171</v>
      </c>
      <c r="C405" s="19" t="s">
        <v>161</v>
      </c>
      <c r="D405" s="7" t="s">
        <v>88</v>
      </c>
      <c r="E405" s="34" t="s">
        <v>193</v>
      </c>
      <c r="F405" s="93">
        <v>0</v>
      </c>
      <c r="G405" s="9">
        <f>F405/1.25</f>
        <v>0</v>
      </c>
      <c r="H405" s="5">
        <f t="shared" si="87"/>
        <v>0</v>
      </c>
      <c r="I405" s="10">
        <f>G405/$G$1</f>
        <v>0</v>
      </c>
      <c r="J405" s="63"/>
    </row>
    <row r="406" spans="1:10" s="16" customFormat="1" ht="17.25" customHeight="1" x14ac:dyDescent="0.2">
      <c r="A406" s="13"/>
      <c r="B406" s="48" t="s">
        <v>254</v>
      </c>
      <c r="C406" s="19" t="s">
        <v>255</v>
      </c>
      <c r="D406" s="7" t="s">
        <v>221</v>
      </c>
      <c r="E406" s="34" t="s">
        <v>204</v>
      </c>
      <c r="F406" s="93">
        <v>35.299999999999997</v>
      </c>
      <c r="G406" s="9">
        <f>F406/1.25</f>
        <v>28.24</v>
      </c>
      <c r="H406" s="5">
        <f t="shared" si="87"/>
        <v>784.44444444444446</v>
      </c>
      <c r="I406" s="10">
        <f>G406/$G$1</f>
        <v>9.4133333333333322</v>
      </c>
      <c r="J406" s="63"/>
    </row>
    <row r="407" spans="1:10" s="16" customFormat="1" ht="17.25" customHeight="1" x14ac:dyDescent="0.2">
      <c r="A407" s="13"/>
      <c r="B407" s="48" t="s">
        <v>307</v>
      </c>
      <c r="C407" s="19" t="s">
        <v>313</v>
      </c>
      <c r="D407" s="7" t="s">
        <v>101</v>
      </c>
      <c r="E407" s="34" t="s">
        <v>204</v>
      </c>
      <c r="F407" s="93">
        <v>35.299999999999997</v>
      </c>
      <c r="G407" s="9">
        <f>F407/1.25</f>
        <v>28.24</v>
      </c>
      <c r="H407" s="5">
        <f t="shared" si="87"/>
        <v>784.44444444444446</v>
      </c>
      <c r="I407" s="10">
        <f>G407/$G$1</f>
        <v>9.4133333333333322</v>
      </c>
      <c r="J407" s="63"/>
    </row>
    <row r="408" spans="1:10" s="16" customFormat="1" ht="17.25" customHeight="1" x14ac:dyDescent="0.2">
      <c r="A408" s="13">
        <v>15</v>
      </c>
      <c r="B408" s="48" t="s">
        <v>180</v>
      </c>
      <c r="C408" s="19" t="s">
        <v>181</v>
      </c>
      <c r="D408" s="7" t="s">
        <v>101</v>
      </c>
      <c r="E408" s="7">
        <v>10</v>
      </c>
      <c r="F408" s="93">
        <v>0</v>
      </c>
      <c r="G408" s="9">
        <f>F408/1.25</f>
        <v>0</v>
      </c>
      <c r="H408" s="5">
        <f t="shared" si="87"/>
        <v>0</v>
      </c>
      <c r="I408" s="10">
        <f>G408/$G$1</f>
        <v>0</v>
      </c>
      <c r="J408" s="63"/>
    </row>
    <row r="409" spans="1:10" s="16" customFormat="1" ht="17.25" customHeight="1" x14ac:dyDescent="0.2">
      <c r="A409" s="13"/>
      <c r="B409" s="89"/>
      <c r="C409" s="79"/>
      <c r="D409" s="7"/>
      <c r="E409" s="7"/>
      <c r="F409" s="93"/>
      <c r="G409" s="9"/>
      <c r="H409" s="5"/>
      <c r="I409" s="10"/>
      <c r="J409" s="63"/>
    </row>
    <row r="410" spans="1:10" s="16" customFormat="1" ht="17.25" customHeight="1" x14ac:dyDescent="0.2">
      <c r="A410" s="13"/>
      <c r="B410" s="195" t="s">
        <v>172</v>
      </c>
      <c r="C410" s="196"/>
      <c r="D410" s="7"/>
      <c r="E410" s="7"/>
      <c r="F410" s="93">
        <v>0</v>
      </c>
      <c r="G410" s="9"/>
      <c r="H410" s="5"/>
      <c r="I410" s="10"/>
      <c r="J410" s="63"/>
    </row>
    <row r="411" spans="1:10" s="16" customFormat="1" ht="17.25" customHeight="1" x14ac:dyDescent="0.2">
      <c r="A411" s="13">
        <v>1</v>
      </c>
      <c r="B411" s="50" t="s">
        <v>176</v>
      </c>
      <c r="C411" s="74" t="s">
        <v>173</v>
      </c>
      <c r="D411" s="7" t="s">
        <v>90</v>
      </c>
      <c r="E411" s="7" t="s">
        <v>258</v>
      </c>
      <c r="F411" s="93">
        <v>0</v>
      </c>
      <c r="G411" s="9">
        <f t="shared" ref="G411:G426" si="88">F411/1.25</f>
        <v>0</v>
      </c>
      <c r="H411" s="5">
        <f t="shared" si="87"/>
        <v>0</v>
      </c>
      <c r="I411" s="10">
        <f t="shared" ref="I411:I426" si="89">G411/$G$1</f>
        <v>0</v>
      </c>
      <c r="J411" s="63"/>
    </row>
    <row r="412" spans="1:10" s="16" customFormat="1" ht="17.25" customHeight="1" x14ac:dyDescent="0.2">
      <c r="A412" s="13"/>
      <c r="B412" s="50" t="s">
        <v>176</v>
      </c>
      <c r="C412" s="74" t="s">
        <v>173</v>
      </c>
      <c r="D412" s="7" t="s">
        <v>198</v>
      </c>
      <c r="E412" s="7" t="s">
        <v>208</v>
      </c>
      <c r="F412" s="93">
        <v>0</v>
      </c>
      <c r="G412" s="9">
        <f t="shared" si="88"/>
        <v>0</v>
      </c>
      <c r="H412" s="5">
        <f t="shared" ref="H412:H415" si="90">G412/$I$1</f>
        <v>0</v>
      </c>
      <c r="I412" s="10">
        <f t="shared" si="89"/>
        <v>0</v>
      </c>
      <c r="J412" s="63"/>
    </row>
    <row r="413" spans="1:10" s="16" customFormat="1" ht="17.25" customHeight="1" x14ac:dyDescent="0.2">
      <c r="A413" s="13">
        <v>2</v>
      </c>
      <c r="B413" s="50" t="s">
        <v>262</v>
      </c>
      <c r="C413" s="77" t="s">
        <v>263</v>
      </c>
      <c r="D413" s="7" t="s">
        <v>88</v>
      </c>
      <c r="E413" s="7" t="s">
        <v>264</v>
      </c>
      <c r="F413" s="93">
        <v>0</v>
      </c>
      <c r="G413" s="9">
        <f t="shared" si="88"/>
        <v>0</v>
      </c>
      <c r="H413" s="5">
        <f t="shared" si="90"/>
        <v>0</v>
      </c>
      <c r="I413" s="10">
        <f t="shared" si="89"/>
        <v>0</v>
      </c>
      <c r="J413" s="63"/>
    </row>
    <row r="414" spans="1:10" s="16" customFormat="1" ht="17.25" customHeight="1" x14ac:dyDescent="0.2">
      <c r="A414" s="13">
        <v>3</v>
      </c>
      <c r="B414" s="50" t="s">
        <v>177</v>
      </c>
      <c r="C414" s="77" t="s">
        <v>174</v>
      </c>
      <c r="D414" s="7" t="s">
        <v>88</v>
      </c>
      <c r="E414" s="34" t="s">
        <v>193</v>
      </c>
      <c r="F414" s="93">
        <v>14.2</v>
      </c>
      <c r="G414" s="9">
        <f t="shared" ref="G414:G415" si="91">F414/1.25</f>
        <v>11.36</v>
      </c>
      <c r="H414" s="5">
        <f t="shared" si="90"/>
        <v>315.55555555555554</v>
      </c>
      <c r="I414" s="10">
        <f t="shared" ref="I414:I415" si="92">G414/$G$1</f>
        <v>3.7866666666666666</v>
      </c>
      <c r="J414" s="63"/>
    </row>
    <row r="415" spans="1:10" s="16" customFormat="1" ht="17.25" customHeight="1" x14ac:dyDescent="0.2">
      <c r="A415" s="13"/>
      <c r="B415" s="50" t="s">
        <v>177</v>
      </c>
      <c r="C415" s="86" t="s">
        <v>174</v>
      </c>
      <c r="D415" s="7" t="s">
        <v>90</v>
      </c>
      <c r="E415" s="34" t="s">
        <v>38</v>
      </c>
      <c r="F415" s="93">
        <v>19.5</v>
      </c>
      <c r="G415" s="9">
        <f t="shared" si="91"/>
        <v>15.6</v>
      </c>
      <c r="H415" s="5">
        <f t="shared" si="90"/>
        <v>433.33333333333337</v>
      </c>
      <c r="I415" s="10">
        <f t="shared" si="92"/>
        <v>5.2</v>
      </c>
      <c r="J415" s="63"/>
    </row>
    <row r="416" spans="1:10" s="16" customFormat="1" ht="17.25" customHeight="1" x14ac:dyDescent="0.2">
      <c r="A416" s="13"/>
      <c r="B416" s="50" t="s">
        <v>177</v>
      </c>
      <c r="C416" s="74" t="s">
        <v>174</v>
      </c>
      <c r="D416" s="7" t="s">
        <v>198</v>
      </c>
      <c r="E416" s="34" t="s">
        <v>233</v>
      </c>
      <c r="F416" s="93">
        <v>0</v>
      </c>
      <c r="G416" s="9">
        <f t="shared" si="88"/>
        <v>0</v>
      </c>
      <c r="H416" s="5">
        <f t="shared" si="87"/>
        <v>0</v>
      </c>
      <c r="I416" s="10">
        <f t="shared" si="89"/>
        <v>0</v>
      </c>
      <c r="J416" s="63"/>
    </row>
    <row r="417" spans="1:11" s="16" customFormat="1" ht="17.25" customHeight="1" x14ac:dyDescent="0.2">
      <c r="A417" s="13">
        <v>4</v>
      </c>
      <c r="B417" s="50" t="s">
        <v>265</v>
      </c>
      <c r="C417" s="77" t="s">
        <v>266</v>
      </c>
      <c r="D417" s="7" t="s">
        <v>88</v>
      </c>
      <c r="E417" s="34" t="s">
        <v>193</v>
      </c>
      <c r="F417" s="93">
        <v>0</v>
      </c>
      <c r="G417" s="9">
        <f t="shared" si="88"/>
        <v>0</v>
      </c>
      <c r="H417" s="5">
        <f t="shared" si="87"/>
        <v>0</v>
      </c>
      <c r="I417" s="10">
        <f t="shared" si="89"/>
        <v>0</v>
      </c>
      <c r="J417" s="63"/>
    </row>
    <row r="418" spans="1:11" s="16" customFormat="1" ht="17.25" customHeight="1" x14ac:dyDescent="0.2">
      <c r="A418" s="13">
        <v>5</v>
      </c>
      <c r="B418" s="50" t="s">
        <v>178</v>
      </c>
      <c r="C418" s="75" t="s">
        <v>175</v>
      </c>
      <c r="D418" s="7" t="s">
        <v>88</v>
      </c>
      <c r="E418" s="7" t="s">
        <v>49</v>
      </c>
      <c r="F418" s="93">
        <v>0</v>
      </c>
      <c r="G418" s="9">
        <f t="shared" si="88"/>
        <v>0</v>
      </c>
      <c r="H418" s="5">
        <f t="shared" si="87"/>
        <v>0</v>
      </c>
      <c r="I418" s="10">
        <f t="shared" si="89"/>
        <v>0</v>
      </c>
      <c r="J418" s="63"/>
    </row>
    <row r="419" spans="1:11" s="16" customFormat="1" ht="17.25" customHeight="1" x14ac:dyDescent="0.2">
      <c r="A419" s="13">
        <v>6</v>
      </c>
      <c r="B419" s="50" t="s">
        <v>210</v>
      </c>
      <c r="C419" s="75" t="s">
        <v>209</v>
      </c>
      <c r="D419" s="7" t="s">
        <v>88</v>
      </c>
      <c r="E419" s="34" t="s">
        <v>193</v>
      </c>
      <c r="F419" s="93">
        <v>0</v>
      </c>
      <c r="G419" s="9">
        <f t="shared" si="88"/>
        <v>0</v>
      </c>
      <c r="H419" s="5">
        <f t="shared" si="87"/>
        <v>0</v>
      </c>
      <c r="I419" s="10">
        <f t="shared" si="89"/>
        <v>0</v>
      </c>
      <c r="J419" s="63"/>
    </row>
    <row r="420" spans="1:11" s="16" customFormat="1" ht="17.25" customHeight="1" x14ac:dyDescent="0.2">
      <c r="A420" s="13">
        <v>7</v>
      </c>
      <c r="B420" s="50" t="s">
        <v>179</v>
      </c>
      <c r="C420" s="75" t="s">
        <v>317</v>
      </c>
      <c r="D420" s="55" t="s">
        <v>101</v>
      </c>
      <c r="E420" s="55" t="s">
        <v>116</v>
      </c>
      <c r="F420" s="93">
        <v>0</v>
      </c>
      <c r="G420" s="9">
        <f t="shared" si="88"/>
        <v>0</v>
      </c>
      <c r="H420" s="5">
        <f t="shared" si="87"/>
        <v>0</v>
      </c>
      <c r="I420" s="10">
        <f t="shared" si="89"/>
        <v>0</v>
      </c>
      <c r="J420" s="63"/>
    </row>
    <row r="421" spans="1:11" s="16" customFormat="1" ht="17.25" customHeight="1" x14ac:dyDescent="0.2">
      <c r="A421" s="13">
        <v>8</v>
      </c>
      <c r="B421" s="50" t="s">
        <v>212</v>
      </c>
      <c r="C421" s="75" t="s">
        <v>211</v>
      </c>
      <c r="D421" s="7" t="s">
        <v>88</v>
      </c>
      <c r="E421" s="34" t="s">
        <v>96</v>
      </c>
      <c r="F421" s="93">
        <v>14.2</v>
      </c>
      <c r="G421" s="9">
        <f t="shared" si="88"/>
        <v>11.36</v>
      </c>
      <c r="H421" s="5">
        <f t="shared" si="87"/>
        <v>315.55555555555554</v>
      </c>
      <c r="I421" s="10">
        <f t="shared" si="89"/>
        <v>3.7866666666666666</v>
      </c>
      <c r="J421" s="63"/>
    </row>
    <row r="422" spans="1:11" s="16" customFormat="1" ht="17.25" customHeight="1" x14ac:dyDescent="0.2">
      <c r="A422" s="13"/>
      <c r="B422" s="180"/>
      <c r="C422" s="181" t="s">
        <v>400</v>
      </c>
      <c r="D422" s="7"/>
      <c r="E422" s="7"/>
      <c r="F422" s="93"/>
      <c r="G422" s="9"/>
      <c r="H422" s="5"/>
      <c r="I422" s="10"/>
      <c r="J422" s="63"/>
    </row>
    <row r="423" spans="1:11" s="16" customFormat="1" ht="17.25" customHeight="1" x14ac:dyDescent="0.2">
      <c r="A423" s="13">
        <v>1</v>
      </c>
      <c r="B423" s="17" t="s">
        <v>401</v>
      </c>
      <c r="C423" s="179" t="s">
        <v>402</v>
      </c>
      <c r="D423" s="7" t="s">
        <v>88</v>
      </c>
      <c r="E423" s="7"/>
      <c r="F423" s="93">
        <v>12.8</v>
      </c>
      <c r="G423" s="9">
        <f t="shared" ref="G423:G424" si="93">F423/1.25</f>
        <v>10.24</v>
      </c>
      <c r="H423" s="5">
        <f t="shared" ref="H423:H424" si="94">G423/$I$1</f>
        <v>284.44444444444446</v>
      </c>
      <c r="I423" s="10">
        <f t="shared" ref="I423:I424" si="95">G423/$G$1</f>
        <v>3.4133333333333336</v>
      </c>
      <c r="J423" s="63"/>
    </row>
    <row r="424" spans="1:11" s="16" customFormat="1" ht="17.25" customHeight="1" x14ac:dyDescent="0.2">
      <c r="A424" s="13"/>
      <c r="B424" s="17" t="s">
        <v>401</v>
      </c>
      <c r="C424" s="179" t="s">
        <v>402</v>
      </c>
      <c r="D424" s="7" t="s">
        <v>328</v>
      </c>
      <c r="E424" s="7"/>
      <c r="F424" s="93">
        <v>0</v>
      </c>
      <c r="G424" s="9">
        <f t="shared" si="93"/>
        <v>0</v>
      </c>
      <c r="H424" s="5">
        <f t="shared" si="94"/>
        <v>0</v>
      </c>
      <c r="I424" s="10">
        <f t="shared" si="95"/>
        <v>0</v>
      </c>
      <c r="J424" s="63"/>
    </row>
    <row r="425" spans="1:11" s="16" customFormat="1" ht="17.25" customHeight="1" x14ac:dyDescent="0.2">
      <c r="A425" s="13"/>
      <c r="B425" s="195" t="s">
        <v>241</v>
      </c>
      <c r="C425" s="196"/>
      <c r="D425" s="7"/>
      <c r="E425" s="7"/>
      <c r="F425" s="93">
        <v>0</v>
      </c>
      <c r="G425" s="9">
        <f t="shared" si="88"/>
        <v>0</v>
      </c>
      <c r="H425" s="5">
        <f t="shared" si="87"/>
        <v>0</v>
      </c>
      <c r="I425" s="10">
        <f t="shared" si="89"/>
        <v>0</v>
      </c>
      <c r="J425" s="63"/>
    </row>
    <row r="426" spans="1:11" s="16" customFormat="1" ht="17.25" customHeight="1" x14ac:dyDescent="0.2">
      <c r="A426" s="13">
        <v>1</v>
      </c>
      <c r="B426" s="50" t="s">
        <v>242</v>
      </c>
      <c r="C426" s="75" t="s">
        <v>244</v>
      </c>
      <c r="D426" s="7" t="s">
        <v>243</v>
      </c>
      <c r="E426" s="7" t="s">
        <v>38</v>
      </c>
      <c r="F426" s="93">
        <v>14.2</v>
      </c>
      <c r="G426" s="9">
        <f t="shared" si="88"/>
        <v>11.36</v>
      </c>
      <c r="H426" s="5">
        <f t="shared" ref="H426:H427" si="96">G426/$I$1</f>
        <v>315.55555555555554</v>
      </c>
      <c r="I426" s="10">
        <f t="shared" si="89"/>
        <v>3.7866666666666666</v>
      </c>
      <c r="J426" s="63"/>
    </row>
    <row r="427" spans="1:11" s="16" customFormat="1" ht="17.25" customHeight="1" x14ac:dyDescent="0.2">
      <c r="A427" s="13"/>
      <c r="B427" s="195" t="s">
        <v>185</v>
      </c>
      <c r="C427" s="196"/>
      <c r="D427" s="7"/>
      <c r="E427" s="7"/>
      <c r="F427" s="93">
        <v>0</v>
      </c>
      <c r="G427" s="9">
        <f t="shared" ref="G427:G428" si="97">F427/1.25</f>
        <v>0</v>
      </c>
      <c r="H427" s="5">
        <f t="shared" si="96"/>
        <v>0</v>
      </c>
      <c r="I427" s="10">
        <f t="shared" ref="I427:I428" si="98">G427/$G$1</f>
        <v>0</v>
      </c>
      <c r="J427" s="63"/>
    </row>
    <row r="428" spans="1:11" s="16" customFormat="1" ht="17.25" customHeight="1" x14ac:dyDescent="0.2">
      <c r="A428" s="13">
        <v>1</v>
      </c>
      <c r="B428" s="50" t="s">
        <v>184</v>
      </c>
      <c r="C428" s="75" t="s">
        <v>183</v>
      </c>
      <c r="D428" s="7" t="s">
        <v>103</v>
      </c>
      <c r="E428" s="7" t="s">
        <v>213</v>
      </c>
      <c r="F428" s="93">
        <v>0</v>
      </c>
      <c r="G428" s="9">
        <f t="shared" si="97"/>
        <v>0</v>
      </c>
      <c r="H428" s="5">
        <f t="shared" ref="H428" si="99">G428/$I$1</f>
        <v>0</v>
      </c>
      <c r="I428" s="10">
        <f t="shared" si="98"/>
        <v>0</v>
      </c>
      <c r="J428" s="63"/>
    </row>
    <row r="429" spans="1:11" s="16" customFormat="1" ht="17.25" customHeight="1" x14ac:dyDescent="0.2">
      <c r="A429" s="13"/>
      <c r="B429" s="50" t="s">
        <v>184</v>
      </c>
      <c r="C429" s="79" t="s">
        <v>183</v>
      </c>
      <c r="D429" s="7" t="s">
        <v>101</v>
      </c>
      <c r="E429" s="7" t="s">
        <v>190</v>
      </c>
      <c r="F429" s="93">
        <v>24.8</v>
      </c>
      <c r="G429" s="9">
        <f t="shared" ref="G429" si="100">F429/1.25</f>
        <v>19.84</v>
      </c>
      <c r="H429" s="5">
        <f t="shared" ref="H429" si="101">G429/$I$1</f>
        <v>551.1111111111112</v>
      </c>
      <c r="I429" s="10">
        <f t="shared" ref="I429" si="102">G429/$G$1</f>
        <v>6.6133333333333333</v>
      </c>
      <c r="J429" s="63"/>
    </row>
    <row r="430" spans="1:11" ht="14.25" customHeight="1" x14ac:dyDescent="0.2">
      <c r="A430" s="22"/>
      <c r="B430" s="184" t="s">
        <v>182</v>
      </c>
      <c r="C430" s="185"/>
      <c r="D430" s="30"/>
      <c r="E430" s="14"/>
      <c r="F430" s="93"/>
      <c r="G430" s="56"/>
      <c r="H430" s="57"/>
      <c r="I430" s="58"/>
      <c r="J430" s="63"/>
      <c r="K430" s="1"/>
    </row>
    <row r="431" spans="1:11" ht="15.75" customHeight="1" x14ac:dyDescent="0.2">
      <c r="A431" s="22">
        <v>1</v>
      </c>
      <c r="B431" s="76" t="s">
        <v>92</v>
      </c>
      <c r="C431" s="24" t="s">
        <v>91</v>
      </c>
      <c r="D431" s="23" t="s">
        <v>252</v>
      </c>
      <c r="E431" s="23" t="s">
        <v>116</v>
      </c>
      <c r="F431" s="93">
        <v>12.8</v>
      </c>
      <c r="G431" s="9">
        <f t="shared" ref="G431:G436" si="103">F431/1.25</f>
        <v>10.24</v>
      </c>
      <c r="H431" s="5">
        <f t="shared" ref="H431:H436" si="104">G431/$I$1</f>
        <v>284.44444444444446</v>
      </c>
      <c r="I431" s="10">
        <f t="shared" ref="I431:I436" si="105">G431/$G$1</f>
        <v>3.4133333333333336</v>
      </c>
      <c r="J431" s="63"/>
      <c r="K431" s="1"/>
    </row>
    <row r="432" spans="1:11" ht="15.75" customHeight="1" x14ac:dyDescent="0.2">
      <c r="A432" s="22"/>
      <c r="B432" s="76" t="s">
        <v>92</v>
      </c>
      <c r="C432" s="24" t="s">
        <v>91</v>
      </c>
      <c r="D432" s="23" t="s">
        <v>101</v>
      </c>
      <c r="E432" s="23" t="s">
        <v>201</v>
      </c>
      <c r="F432" s="93">
        <v>20.6</v>
      </c>
      <c r="G432" s="9">
        <f t="shared" si="103"/>
        <v>16.48</v>
      </c>
      <c r="H432" s="5">
        <f t="shared" si="104"/>
        <v>457.77777777777783</v>
      </c>
      <c r="I432" s="10">
        <f t="shared" si="105"/>
        <v>5.4933333333333332</v>
      </c>
      <c r="J432" s="63"/>
      <c r="K432" s="1"/>
    </row>
    <row r="433" spans="1:11" ht="15.75" customHeight="1" x14ac:dyDescent="0.2">
      <c r="A433" s="22">
        <v>2</v>
      </c>
      <c r="B433" s="50" t="s">
        <v>218</v>
      </c>
      <c r="C433" s="24" t="s">
        <v>214</v>
      </c>
      <c r="D433" s="23" t="s">
        <v>221</v>
      </c>
      <c r="E433" s="60"/>
      <c r="F433" s="93"/>
      <c r="G433" s="9"/>
      <c r="H433" s="5"/>
      <c r="I433" s="10"/>
      <c r="J433" s="63"/>
      <c r="K433" s="1"/>
    </row>
    <row r="434" spans="1:11" ht="15.75" customHeight="1" x14ac:dyDescent="0.2">
      <c r="A434" s="22"/>
      <c r="B434" s="50" t="s">
        <v>217</v>
      </c>
      <c r="C434" s="24" t="s">
        <v>248</v>
      </c>
      <c r="D434" s="23" t="s">
        <v>221</v>
      </c>
      <c r="E434" s="60"/>
      <c r="F434" s="93">
        <v>23.8</v>
      </c>
      <c r="G434" s="9">
        <f t="shared" si="103"/>
        <v>19.04</v>
      </c>
      <c r="H434" s="5">
        <f t="shared" si="104"/>
        <v>528.88888888888891</v>
      </c>
      <c r="I434" s="10">
        <f t="shared" si="105"/>
        <v>6.3466666666666667</v>
      </c>
      <c r="J434" s="63"/>
      <c r="K434" s="1"/>
    </row>
    <row r="435" spans="1:11" ht="15.75" customHeight="1" x14ac:dyDescent="0.2">
      <c r="A435" s="22"/>
      <c r="B435" s="50" t="s">
        <v>219</v>
      </c>
      <c r="C435" s="24" t="s">
        <v>215</v>
      </c>
      <c r="D435" s="23" t="s">
        <v>221</v>
      </c>
      <c r="E435" s="60"/>
      <c r="F435" s="93">
        <v>23.8</v>
      </c>
      <c r="G435" s="9">
        <f t="shared" si="103"/>
        <v>19.04</v>
      </c>
      <c r="H435" s="5">
        <f t="shared" si="104"/>
        <v>528.88888888888891</v>
      </c>
      <c r="I435" s="10">
        <f t="shared" si="105"/>
        <v>6.3466666666666667</v>
      </c>
      <c r="J435" s="63"/>
      <c r="K435" s="1"/>
    </row>
    <row r="436" spans="1:11" ht="15.75" customHeight="1" x14ac:dyDescent="0.2">
      <c r="A436" s="22"/>
      <c r="B436" s="50" t="s">
        <v>220</v>
      </c>
      <c r="C436" s="24" t="s">
        <v>216</v>
      </c>
      <c r="D436" s="23" t="s">
        <v>221</v>
      </c>
      <c r="E436" s="60"/>
      <c r="F436" s="93">
        <v>23.8</v>
      </c>
      <c r="G436" s="9">
        <f t="shared" si="103"/>
        <v>19.04</v>
      </c>
      <c r="H436" s="5">
        <f t="shared" si="104"/>
        <v>528.88888888888891</v>
      </c>
      <c r="I436" s="10">
        <f t="shared" si="105"/>
        <v>6.3466666666666667</v>
      </c>
      <c r="J436" s="63"/>
      <c r="K436" s="1"/>
    </row>
    <row r="437" spans="1:11" ht="15.75" customHeight="1" x14ac:dyDescent="0.2">
      <c r="A437" s="22"/>
      <c r="B437" s="50" t="s">
        <v>384</v>
      </c>
      <c r="C437" s="24" t="s">
        <v>357</v>
      </c>
      <c r="D437" s="23" t="s">
        <v>101</v>
      </c>
      <c r="E437" s="60"/>
      <c r="F437" s="93">
        <v>23.8</v>
      </c>
      <c r="G437" s="9">
        <f t="shared" ref="G437" si="106">F437/1.25</f>
        <v>19.04</v>
      </c>
      <c r="H437" s="5">
        <f t="shared" ref="H437" si="107">G437/$I$1</f>
        <v>528.88888888888891</v>
      </c>
      <c r="I437" s="10">
        <f t="shared" ref="I437" si="108">G437/$G$1</f>
        <v>6.3466666666666667</v>
      </c>
      <c r="J437" s="63"/>
      <c r="K437" s="1"/>
    </row>
    <row r="438" spans="1:11" ht="15.75" customHeight="1" x14ac:dyDescent="0.2">
      <c r="A438" s="22"/>
      <c r="B438" s="50" t="s">
        <v>356</v>
      </c>
      <c r="C438" s="24" t="s">
        <v>358</v>
      </c>
      <c r="D438" s="23" t="s">
        <v>90</v>
      </c>
      <c r="E438" s="60"/>
      <c r="F438" s="93">
        <v>19.5</v>
      </c>
      <c r="G438" s="9">
        <f t="shared" ref="G438:G442" si="109">F438/1.25</f>
        <v>15.6</v>
      </c>
      <c r="H438" s="5">
        <f t="shared" ref="H438:H442" si="110">G438/$I$1</f>
        <v>433.33333333333337</v>
      </c>
      <c r="I438" s="10">
        <f t="shared" ref="I438:I442" si="111">G438/$G$1</f>
        <v>5.2</v>
      </c>
      <c r="J438" s="63"/>
      <c r="K438" s="1"/>
    </row>
    <row r="439" spans="1:11" ht="15.75" customHeight="1" x14ac:dyDescent="0.2">
      <c r="A439" s="22"/>
      <c r="B439" s="50" t="s">
        <v>356</v>
      </c>
      <c r="C439" s="24" t="s">
        <v>359</v>
      </c>
      <c r="D439" s="23" t="s">
        <v>90</v>
      </c>
      <c r="E439" s="60"/>
      <c r="F439" s="93">
        <v>19.5</v>
      </c>
      <c r="G439" s="9">
        <f t="shared" si="109"/>
        <v>15.6</v>
      </c>
      <c r="H439" s="5">
        <f t="shared" si="110"/>
        <v>433.33333333333337</v>
      </c>
      <c r="I439" s="10">
        <f t="shared" si="111"/>
        <v>5.2</v>
      </c>
      <c r="J439" s="63"/>
      <c r="K439" s="1"/>
    </row>
    <row r="440" spans="1:11" ht="15.75" customHeight="1" x14ac:dyDescent="0.2">
      <c r="A440" s="22"/>
      <c r="B440" s="50" t="s">
        <v>356</v>
      </c>
      <c r="C440" s="24" t="s">
        <v>360</v>
      </c>
      <c r="D440" s="23" t="s">
        <v>90</v>
      </c>
      <c r="E440" s="60"/>
      <c r="F440" s="93">
        <v>19.5</v>
      </c>
      <c r="G440" s="9">
        <f t="shared" si="109"/>
        <v>15.6</v>
      </c>
      <c r="H440" s="5">
        <f t="shared" si="110"/>
        <v>433.33333333333337</v>
      </c>
      <c r="I440" s="10">
        <f t="shared" si="111"/>
        <v>5.2</v>
      </c>
      <c r="J440" s="63"/>
      <c r="K440" s="1"/>
    </row>
    <row r="441" spans="1:11" ht="15.75" customHeight="1" x14ac:dyDescent="0.2">
      <c r="A441" s="22"/>
      <c r="B441" s="50" t="s">
        <v>356</v>
      </c>
      <c r="C441" s="24" t="s">
        <v>361</v>
      </c>
      <c r="D441" s="23" t="s">
        <v>90</v>
      </c>
      <c r="E441" s="60"/>
      <c r="F441" s="93">
        <v>19.5</v>
      </c>
      <c r="G441" s="9">
        <f t="shared" si="109"/>
        <v>15.6</v>
      </c>
      <c r="H441" s="5">
        <f t="shared" si="110"/>
        <v>433.33333333333337</v>
      </c>
      <c r="I441" s="10">
        <f t="shared" si="111"/>
        <v>5.2</v>
      </c>
      <c r="J441" s="63"/>
      <c r="K441" s="1"/>
    </row>
    <row r="442" spans="1:11" ht="15.75" customHeight="1" x14ac:dyDescent="0.2">
      <c r="A442" s="22"/>
      <c r="B442" s="50" t="s">
        <v>356</v>
      </c>
      <c r="C442" s="24" t="s">
        <v>362</v>
      </c>
      <c r="D442" s="23" t="s">
        <v>90</v>
      </c>
      <c r="E442" s="60"/>
      <c r="F442" s="93">
        <v>19.5</v>
      </c>
      <c r="G442" s="9">
        <f t="shared" si="109"/>
        <v>15.6</v>
      </c>
      <c r="H442" s="5">
        <f t="shared" si="110"/>
        <v>433.33333333333337</v>
      </c>
      <c r="I442" s="10">
        <f t="shared" si="111"/>
        <v>5.2</v>
      </c>
      <c r="J442" s="63"/>
      <c r="K442" s="1"/>
    </row>
    <row r="443" spans="1:11" ht="15.75" customHeight="1" x14ac:dyDescent="0.2">
      <c r="A443" s="22"/>
      <c r="B443" s="50" t="s">
        <v>356</v>
      </c>
      <c r="C443" s="24" t="s">
        <v>363</v>
      </c>
      <c r="D443" s="23" t="s">
        <v>90</v>
      </c>
      <c r="E443" s="60"/>
      <c r="F443" s="93">
        <v>19.5</v>
      </c>
      <c r="G443" s="9">
        <f t="shared" ref="G443" si="112">F443/1.25</f>
        <v>15.6</v>
      </c>
      <c r="H443" s="5">
        <f t="shared" ref="H443" si="113">G443/$I$1</f>
        <v>433.33333333333337</v>
      </c>
      <c r="I443" s="10">
        <f t="shared" ref="I443" si="114">G443/$G$1</f>
        <v>5.2</v>
      </c>
      <c r="J443" s="63"/>
      <c r="K443" s="1"/>
    </row>
    <row r="444" spans="1:11" ht="15.75" customHeight="1" x14ac:dyDescent="0.2">
      <c r="A444" s="22"/>
      <c r="B444" s="50" t="s">
        <v>356</v>
      </c>
      <c r="C444" s="24" t="s">
        <v>364</v>
      </c>
      <c r="D444" s="23" t="s">
        <v>90</v>
      </c>
      <c r="E444" s="60"/>
      <c r="F444" s="93">
        <v>19.5</v>
      </c>
      <c r="G444" s="9">
        <f t="shared" ref="G444" si="115">F444/1.25</f>
        <v>15.6</v>
      </c>
      <c r="H444" s="5">
        <f t="shared" ref="H444" si="116">G444/$I$1</f>
        <v>433.33333333333337</v>
      </c>
      <c r="I444" s="10">
        <f t="shared" ref="I444" si="117">G444/$G$1</f>
        <v>5.2</v>
      </c>
      <c r="J444" s="63"/>
      <c r="K444" s="1"/>
    </row>
    <row r="445" spans="1:11" ht="15.75" customHeight="1" x14ac:dyDescent="0.2">
      <c r="A445" s="22"/>
      <c r="B445" s="50" t="s">
        <v>356</v>
      </c>
      <c r="C445" s="24" t="s">
        <v>379</v>
      </c>
      <c r="D445" s="23" t="s">
        <v>90</v>
      </c>
      <c r="E445" s="60"/>
      <c r="F445" s="93">
        <v>19.5</v>
      </c>
      <c r="G445" s="9">
        <f t="shared" ref="G445:G447" si="118">F445/1.25</f>
        <v>15.6</v>
      </c>
      <c r="H445" s="5">
        <f t="shared" ref="H445:H447" si="119">G445/$I$1</f>
        <v>433.33333333333337</v>
      </c>
      <c r="I445" s="10">
        <f t="shared" ref="I445:I447" si="120">G445/$G$1</f>
        <v>5.2</v>
      </c>
      <c r="J445" s="63"/>
      <c r="K445" s="1"/>
    </row>
    <row r="446" spans="1:11" ht="15.75" customHeight="1" x14ac:dyDescent="0.2">
      <c r="A446" s="22"/>
      <c r="B446" s="50" t="s">
        <v>356</v>
      </c>
      <c r="C446" s="24" t="s">
        <v>380</v>
      </c>
      <c r="D446" s="23" t="s">
        <v>90</v>
      </c>
      <c r="E446" s="60"/>
      <c r="F446" s="93">
        <v>19.5</v>
      </c>
      <c r="G446" s="9">
        <f t="shared" si="118"/>
        <v>15.6</v>
      </c>
      <c r="H446" s="5">
        <f t="shared" si="119"/>
        <v>433.33333333333337</v>
      </c>
      <c r="I446" s="10">
        <f t="shared" si="120"/>
        <v>5.2</v>
      </c>
      <c r="J446" s="63"/>
      <c r="K446" s="1"/>
    </row>
    <row r="447" spans="1:11" ht="15.75" customHeight="1" x14ac:dyDescent="0.2">
      <c r="A447" s="22"/>
      <c r="B447" s="50" t="s">
        <v>356</v>
      </c>
      <c r="C447" s="24" t="s">
        <v>381</v>
      </c>
      <c r="D447" s="23" t="s">
        <v>90</v>
      </c>
      <c r="E447" s="60"/>
      <c r="F447" s="93">
        <v>19.5</v>
      </c>
      <c r="G447" s="9">
        <f t="shared" si="118"/>
        <v>15.6</v>
      </c>
      <c r="H447" s="5">
        <f t="shared" si="119"/>
        <v>433.33333333333337</v>
      </c>
      <c r="I447" s="10">
        <f t="shared" si="120"/>
        <v>5.2</v>
      </c>
      <c r="J447" s="63"/>
      <c r="K447" s="1"/>
    </row>
    <row r="448" spans="1:11" ht="15.75" customHeight="1" x14ac:dyDescent="0.2">
      <c r="A448" s="22"/>
      <c r="B448" s="50" t="s">
        <v>356</v>
      </c>
      <c r="C448" s="24" t="s">
        <v>382</v>
      </c>
      <c r="D448" s="23" t="s">
        <v>90</v>
      </c>
      <c r="E448" s="60"/>
      <c r="F448" s="93">
        <v>19.5</v>
      </c>
      <c r="G448" s="9">
        <f t="shared" ref="G448:G457" si="121">F448/1.25</f>
        <v>15.6</v>
      </c>
      <c r="H448" s="5">
        <f t="shared" ref="H448:H457" si="122">G448/$I$1</f>
        <v>433.33333333333337</v>
      </c>
      <c r="I448" s="10">
        <f t="shared" ref="I448:I457" si="123">G448/$G$1</f>
        <v>5.2</v>
      </c>
      <c r="J448" s="63"/>
      <c r="K448" s="1"/>
    </row>
    <row r="449" spans="1:11" ht="15.75" customHeight="1" x14ac:dyDescent="0.2">
      <c r="A449" s="22"/>
      <c r="B449" s="50" t="s">
        <v>356</v>
      </c>
      <c r="C449" s="24" t="s">
        <v>383</v>
      </c>
      <c r="D449" s="23" t="s">
        <v>90</v>
      </c>
      <c r="E449" s="60"/>
      <c r="F449" s="93">
        <v>19.5</v>
      </c>
      <c r="G449" s="9">
        <f t="shared" si="121"/>
        <v>15.6</v>
      </c>
      <c r="H449" s="5">
        <f t="shared" si="122"/>
        <v>433.33333333333337</v>
      </c>
      <c r="I449" s="10">
        <f t="shared" si="123"/>
        <v>5.2</v>
      </c>
      <c r="J449" s="63"/>
      <c r="K449" s="1"/>
    </row>
    <row r="450" spans="1:11" ht="15.75" customHeight="1" x14ac:dyDescent="0.2">
      <c r="A450" s="22"/>
      <c r="B450" s="50" t="s">
        <v>374</v>
      </c>
      <c r="C450" s="24" t="s">
        <v>365</v>
      </c>
      <c r="D450" s="23" t="s">
        <v>88</v>
      </c>
      <c r="E450" s="60"/>
      <c r="F450" s="93">
        <v>15.5</v>
      </c>
      <c r="G450" s="9">
        <f t="shared" si="121"/>
        <v>12.4</v>
      </c>
      <c r="H450" s="5">
        <f t="shared" si="122"/>
        <v>344.44444444444446</v>
      </c>
      <c r="I450" s="10">
        <f t="shared" si="123"/>
        <v>4.1333333333333337</v>
      </c>
      <c r="J450" s="63"/>
      <c r="K450" s="1"/>
    </row>
    <row r="451" spans="1:11" ht="15.75" customHeight="1" x14ac:dyDescent="0.2">
      <c r="A451" s="22"/>
      <c r="B451" s="50" t="s">
        <v>377</v>
      </c>
      <c r="C451" s="24" t="s">
        <v>366</v>
      </c>
      <c r="D451" s="23" t="s">
        <v>88</v>
      </c>
      <c r="E451" s="60"/>
      <c r="F451" s="93">
        <v>15.5</v>
      </c>
      <c r="G451" s="9">
        <f t="shared" si="121"/>
        <v>12.4</v>
      </c>
      <c r="H451" s="5">
        <f t="shared" si="122"/>
        <v>344.44444444444446</v>
      </c>
      <c r="I451" s="10">
        <f t="shared" si="123"/>
        <v>4.1333333333333337</v>
      </c>
      <c r="J451" s="63"/>
      <c r="K451" s="1"/>
    </row>
    <row r="452" spans="1:11" ht="15.75" customHeight="1" x14ac:dyDescent="0.2">
      <c r="A452" s="22"/>
      <c r="B452" s="50" t="s">
        <v>376</v>
      </c>
      <c r="C452" s="24" t="s">
        <v>367</v>
      </c>
      <c r="D452" s="23" t="s">
        <v>88</v>
      </c>
      <c r="E452" s="60"/>
      <c r="F452" s="93">
        <v>15.5</v>
      </c>
      <c r="G452" s="9">
        <f t="shared" si="121"/>
        <v>12.4</v>
      </c>
      <c r="H452" s="5">
        <f t="shared" si="122"/>
        <v>344.44444444444446</v>
      </c>
      <c r="I452" s="10">
        <f t="shared" si="123"/>
        <v>4.1333333333333337</v>
      </c>
      <c r="J452" s="63"/>
      <c r="K452" s="1"/>
    </row>
    <row r="453" spans="1:11" ht="15.75" customHeight="1" x14ac:dyDescent="0.2">
      <c r="A453" s="22"/>
      <c r="B453" s="50" t="s">
        <v>375</v>
      </c>
      <c r="C453" s="24" t="s">
        <v>368</v>
      </c>
      <c r="D453" s="23" t="s">
        <v>88</v>
      </c>
      <c r="E453" s="60"/>
      <c r="F453" s="93">
        <v>15.5</v>
      </c>
      <c r="G453" s="9">
        <f t="shared" si="121"/>
        <v>12.4</v>
      </c>
      <c r="H453" s="5">
        <f t="shared" si="122"/>
        <v>344.44444444444446</v>
      </c>
      <c r="I453" s="10">
        <f t="shared" si="123"/>
        <v>4.1333333333333337</v>
      </c>
      <c r="J453" s="63"/>
      <c r="K453" s="1"/>
    </row>
    <row r="454" spans="1:11" ht="15.75" customHeight="1" x14ac:dyDescent="0.2">
      <c r="A454" s="22"/>
      <c r="B454" s="50" t="s">
        <v>372</v>
      </c>
      <c r="C454" s="24" t="s">
        <v>369</v>
      </c>
      <c r="D454" s="23" t="s">
        <v>88</v>
      </c>
      <c r="E454" s="60"/>
      <c r="F454" s="93">
        <v>15.5</v>
      </c>
      <c r="G454" s="9">
        <f t="shared" si="121"/>
        <v>12.4</v>
      </c>
      <c r="H454" s="5">
        <f t="shared" si="122"/>
        <v>344.44444444444446</v>
      </c>
      <c r="I454" s="10">
        <f t="shared" si="123"/>
        <v>4.1333333333333337</v>
      </c>
      <c r="J454" s="63"/>
      <c r="K454" s="1"/>
    </row>
    <row r="455" spans="1:11" ht="15.75" customHeight="1" x14ac:dyDescent="0.2">
      <c r="A455" s="22"/>
      <c r="B455" s="50" t="s">
        <v>378</v>
      </c>
      <c r="C455" s="24" t="s">
        <v>370</v>
      </c>
      <c r="D455" s="23" t="s">
        <v>88</v>
      </c>
      <c r="E455" s="60"/>
      <c r="F455" s="93">
        <v>15.5</v>
      </c>
      <c r="G455" s="9">
        <f t="shared" si="121"/>
        <v>12.4</v>
      </c>
      <c r="H455" s="5">
        <f t="shared" si="122"/>
        <v>344.44444444444446</v>
      </c>
      <c r="I455" s="10">
        <f t="shared" si="123"/>
        <v>4.1333333333333337</v>
      </c>
      <c r="J455" s="63"/>
      <c r="K455" s="1"/>
    </row>
    <row r="456" spans="1:11" ht="15.75" customHeight="1" x14ac:dyDescent="0.2">
      <c r="A456" s="22"/>
      <c r="B456" s="50" t="s">
        <v>373</v>
      </c>
      <c r="C456" s="24" t="s">
        <v>371</v>
      </c>
      <c r="D456" s="23" t="s">
        <v>88</v>
      </c>
      <c r="E456" s="60"/>
      <c r="F456" s="93">
        <v>15.5</v>
      </c>
      <c r="G456" s="9">
        <f t="shared" si="121"/>
        <v>12.4</v>
      </c>
      <c r="H456" s="5">
        <f t="shared" si="122"/>
        <v>344.44444444444446</v>
      </c>
      <c r="I456" s="10">
        <f t="shared" si="123"/>
        <v>4.1333333333333337</v>
      </c>
      <c r="J456" s="63"/>
      <c r="K456" s="1"/>
    </row>
    <row r="457" spans="1:11" ht="15.75" customHeight="1" x14ac:dyDescent="0.2">
      <c r="A457" s="22">
        <v>3</v>
      </c>
      <c r="B457" s="50" t="s">
        <v>403</v>
      </c>
      <c r="C457" s="24" t="s">
        <v>399</v>
      </c>
      <c r="D457" s="23" t="s">
        <v>88</v>
      </c>
      <c r="E457" s="60"/>
      <c r="F457" s="93">
        <v>12.4</v>
      </c>
      <c r="G457" s="9">
        <f t="shared" si="121"/>
        <v>9.92</v>
      </c>
      <c r="H457" s="5">
        <f t="shared" si="122"/>
        <v>275.5555555555556</v>
      </c>
      <c r="I457" s="10">
        <f t="shared" si="123"/>
        <v>3.3066666666666666</v>
      </c>
      <c r="J457" s="63"/>
      <c r="K457" s="1"/>
    </row>
    <row r="458" spans="1:11" ht="15.75" customHeight="1" x14ac:dyDescent="0.2">
      <c r="A458" s="22">
        <v>4</v>
      </c>
      <c r="B458" s="50" t="s">
        <v>224</v>
      </c>
      <c r="C458" s="24" t="s">
        <v>225</v>
      </c>
      <c r="D458" s="23" t="s">
        <v>88</v>
      </c>
      <c r="E458" s="23" t="s">
        <v>208</v>
      </c>
      <c r="F458" s="93">
        <v>0</v>
      </c>
      <c r="G458" s="9">
        <f>F458/1.25</f>
        <v>0</v>
      </c>
      <c r="H458" s="5">
        <f t="shared" ref="H458" si="124">G458/$I$1</f>
        <v>0</v>
      </c>
      <c r="I458" s="10">
        <f>G458/$G$1</f>
        <v>0</v>
      </c>
      <c r="J458" s="63"/>
      <c r="K458" s="1"/>
    </row>
    <row r="459" spans="1:11" ht="15.75" customHeight="1" x14ac:dyDescent="0.2">
      <c r="A459" s="22">
        <v>5</v>
      </c>
      <c r="B459" s="50" t="s">
        <v>222</v>
      </c>
      <c r="C459" s="19" t="s">
        <v>385</v>
      </c>
      <c r="D459" s="7" t="s">
        <v>88</v>
      </c>
      <c r="E459" s="34" t="s">
        <v>246</v>
      </c>
      <c r="F459" s="93">
        <v>9.6</v>
      </c>
      <c r="G459" s="9">
        <f t="shared" ref="G459:G460" si="125">F459/1.25</f>
        <v>7.68</v>
      </c>
      <c r="H459" s="5">
        <f t="shared" ref="H459:H461" si="126">G459/$I$1</f>
        <v>213.33333333333334</v>
      </c>
      <c r="I459" s="10">
        <f t="shared" ref="I459:I461" si="127">G459/$G$1</f>
        <v>2.56</v>
      </c>
      <c r="J459" s="63"/>
      <c r="K459" s="1"/>
    </row>
    <row r="460" spans="1:11" ht="15.75" customHeight="1" x14ac:dyDescent="0.2">
      <c r="A460" s="22"/>
      <c r="B460" s="50" t="s">
        <v>222</v>
      </c>
      <c r="C460" s="19" t="s">
        <v>385</v>
      </c>
      <c r="D460" s="7" t="s">
        <v>101</v>
      </c>
      <c r="E460" s="34" t="s">
        <v>116</v>
      </c>
      <c r="F460" s="93">
        <v>19.3</v>
      </c>
      <c r="G460" s="9">
        <f t="shared" si="125"/>
        <v>15.440000000000001</v>
      </c>
      <c r="H460" s="5">
        <f t="shared" si="126"/>
        <v>428.88888888888897</v>
      </c>
      <c r="I460" s="10">
        <f t="shared" si="127"/>
        <v>5.1466666666666674</v>
      </c>
      <c r="J460" s="63"/>
      <c r="K460" s="1"/>
    </row>
    <row r="461" spans="1:11" ht="15.75" customHeight="1" x14ac:dyDescent="0.2">
      <c r="A461" s="22">
        <v>6</v>
      </c>
      <c r="B461" s="50" t="s">
        <v>223</v>
      </c>
      <c r="C461" s="19" t="s">
        <v>386</v>
      </c>
      <c r="D461" s="7" t="s">
        <v>88</v>
      </c>
      <c r="E461" s="34" t="s">
        <v>246</v>
      </c>
      <c r="F461" s="93">
        <v>9.6</v>
      </c>
      <c r="G461" s="9">
        <f>F461/1.25</f>
        <v>7.68</v>
      </c>
      <c r="H461" s="5">
        <f t="shared" si="126"/>
        <v>213.33333333333334</v>
      </c>
      <c r="I461" s="10">
        <f t="shared" si="127"/>
        <v>2.56</v>
      </c>
      <c r="J461" s="63"/>
      <c r="K461" s="1"/>
    </row>
    <row r="462" spans="1:11" ht="15.75" customHeight="1" x14ac:dyDescent="0.2">
      <c r="A462" s="13"/>
      <c r="B462" s="87"/>
      <c r="C462" s="88"/>
      <c r="D462" s="121"/>
      <c r="E462" s="122"/>
      <c r="F462" s="93"/>
      <c r="G462" s="56"/>
      <c r="H462" s="57"/>
      <c r="I462" s="58"/>
      <c r="J462" s="63"/>
      <c r="K462" s="1"/>
    </row>
    <row r="463" spans="1:11" ht="14.25" customHeight="1" x14ac:dyDescent="0.2">
      <c r="A463" s="22"/>
      <c r="B463" s="184" t="s">
        <v>274</v>
      </c>
      <c r="C463" s="185"/>
      <c r="D463" s="78"/>
      <c r="E463" s="14"/>
      <c r="F463" s="93"/>
      <c r="G463" s="56"/>
      <c r="H463" s="57"/>
      <c r="I463" s="58"/>
      <c r="J463" s="63"/>
      <c r="K463" s="1"/>
    </row>
    <row r="464" spans="1:11" ht="15.75" customHeight="1" x14ac:dyDescent="0.2">
      <c r="A464" s="13">
        <v>1</v>
      </c>
      <c r="B464" s="50"/>
      <c r="C464" s="19" t="s">
        <v>118</v>
      </c>
      <c r="D464" s="7" t="s">
        <v>88</v>
      </c>
      <c r="E464" s="34" t="s">
        <v>98</v>
      </c>
      <c r="F464" s="93">
        <v>6.8</v>
      </c>
      <c r="G464" s="197" t="s">
        <v>339</v>
      </c>
      <c r="H464" s="198"/>
      <c r="I464" s="199"/>
      <c r="J464" s="63"/>
      <c r="K464" s="1"/>
    </row>
    <row r="465" spans="1:11" ht="15.75" customHeight="1" x14ac:dyDescent="0.2">
      <c r="A465" s="13">
        <v>2</v>
      </c>
      <c r="B465" s="50"/>
      <c r="C465" s="19" t="s">
        <v>93</v>
      </c>
      <c r="D465" s="7" t="s">
        <v>88</v>
      </c>
      <c r="E465" s="34" t="s">
        <v>98</v>
      </c>
      <c r="F465" s="93">
        <v>6.8</v>
      </c>
      <c r="G465" s="197" t="s">
        <v>339</v>
      </c>
      <c r="H465" s="198"/>
      <c r="I465" s="199"/>
      <c r="J465" s="63"/>
      <c r="K465" s="1"/>
    </row>
    <row r="466" spans="1:11" ht="15.75" customHeight="1" x14ac:dyDescent="0.2">
      <c r="A466" s="13">
        <v>3</v>
      </c>
      <c r="B466" s="50"/>
      <c r="C466" s="19" t="s">
        <v>117</v>
      </c>
      <c r="D466" s="7" t="s">
        <v>88</v>
      </c>
      <c r="E466" s="34" t="s">
        <v>98</v>
      </c>
      <c r="F466" s="93">
        <v>6.8</v>
      </c>
      <c r="G466" s="197" t="s">
        <v>339</v>
      </c>
      <c r="H466" s="198"/>
      <c r="I466" s="199"/>
      <c r="J466" s="63"/>
      <c r="K466" s="1"/>
    </row>
    <row r="467" spans="1:11" ht="15.75" customHeight="1" x14ac:dyDescent="0.2">
      <c r="A467" s="13">
        <v>4</v>
      </c>
      <c r="B467" s="50"/>
      <c r="C467" s="19" t="s">
        <v>273</v>
      </c>
      <c r="D467" s="7" t="s">
        <v>88</v>
      </c>
      <c r="E467" s="34" t="s">
        <v>98</v>
      </c>
      <c r="F467" s="93">
        <v>6.8</v>
      </c>
      <c r="G467" s="197" t="s">
        <v>339</v>
      </c>
      <c r="H467" s="198"/>
      <c r="I467" s="199"/>
      <c r="J467" s="63"/>
      <c r="K467" s="1"/>
    </row>
    <row r="468" spans="1:11" ht="15.75" customHeight="1" x14ac:dyDescent="0.2">
      <c r="A468" s="13">
        <v>5</v>
      </c>
      <c r="B468" s="50"/>
      <c r="C468" s="19" t="s">
        <v>95</v>
      </c>
      <c r="D468" s="7" t="s">
        <v>88</v>
      </c>
      <c r="E468" s="34" t="s">
        <v>98</v>
      </c>
      <c r="F468" s="93">
        <v>6.8</v>
      </c>
      <c r="G468" s="197" t="s">
        <v>339</v>
      </c>
      <c r="H468" s="198"/>
      <c r="I468" s="199"/>
      <c r="J468" s="63"/>
      <c r="K468" s="1"/>
    </row>
    <row r="469" spans="1:11" ht="15.75" customHeight="1" x14ac:dyDescent="0.2">
      <c r="A469" s="13">
        <v>6</v>
      </c>
      <c r="B469" s="50"/>
      <c r="C469" s="19" t="s">
        <v>94</v>
      </c>
      <c r="D469" s="7" t="s">
        <v>88</v>
      </c>
      <c r="E469" s="34" t="s">
        <v>98</v>
      </c>
      <c r="F469" s="93">
        <v>6.8</v>
      </c>
      <c r="G469" s="197" t="s">
        <v>339</v>
      </c>
      <c r="H469" s="198"/>
      <c r="I469" s="199"/>
      <c r="J469" s="63"/>
      <c r="K469" s="1"/>
    </row>
    <row r="470" spans="1:11" ht="15.75" customHeight="1" x14ac:dyDescent="0.2">
      <c r="A470" s="13">
        <v>7</v>
      </c>
      <c r="B470" s="50"/>
      <c r="C470" s="19" t="s">
        <v>276</v>
      </c>
      <c r="D470" s="7" t="s">
        <v>88</v>
      </c>
      <c r="E470" s="34" t="s">
        <v>98</v>
      </c>
      <c r="F470" s="93">
        <v>6.8</v>
      </c>
      <c r="G470" s="197" t="s">
        <v>339</v>
      </c>
      <c r="H470" s="198"/>
      <c r="I470" s="199"/>
      <c r="J470" s="63"/>
      <c r="K470" s="1"/>
    </row>
    <row r="471" spans="1:11" ht="15.75" customHeight="1" x14ac:dyDescent="0.2">
      <c r="A471" s="13"/>
      <c r="B471" s="200" t="s">
        <v>350</v>
      </c>
      <c r="C471" s="201"/>
      <c r="D471" s="201"/>
      <c r="E471" s="201"/>
      <c r="F471" s="201"/>
      <c r="G471" s="201"/>
      <c r="H471" s="201"/>
      <c r="I471" s="187"/>
      <c r="J471" s="63"/>
      <c r="K471" s="1"/>
    </row>
    <row r="472" spans="1:11" ht="15.75" customHeight="1" x14ac:dyDescent="0.2">
      <c r="A472" s="13"/>
      <c r="B472" s="87"/>
      <c r="C472" s="88"/>
      <c r="D472" s="120"/>
      <c r="E472" s="34"/>
      <c r="F472" s="93"/>
      <c r="G472" s="56"/>
      <c r="H472" s="57"/>
      <c r="I472" s="58"/>
      <c r="J472" s="63"/>
      <c r="K472" s="1"/>
    </row>
    <row r="473" spans="1:11" ht="15.75" customHeight="1" x14ac:dyDescent="0.2">
      <c r="A473" s="13"/>
      <c r="B473" s="87"/>
      <c r="C473" s="88"/>
      <c r="D473" s="120"/>
      <c r="E473" s="34"/>
      <c r="F473" s="93"/>
      <c r="G473" s="56"/>
      <c r="H473" s="57"/>
      <c r="I473" s="58"/>
      <c r="J473" s="63"/>
      <c r="K473" s="1"/>
    </row>
    <row r="474" spans="1:11" ht="14.25" customHeight="1" x14ac:dyDescent="0.2">
      <c r="A474" s="22"/>
      <c r="B474" s="184" t="s">
        <v>226</v>
      </c>
      <c r="C474" s="185"/>
      <c r="D474" s="119"/>
      <c r="E474" s="14"/>
      <c r="F474" s="93"/>
      <c r="G474" s="56"/>
      <c r="H474" s="57"/>
      <c r="I474" s="58"/>
      <c r="J474" s="63"/>
      <c r="K474" s="1"/>
    </row>
    <row r="475" spans="1:11" ht="15.75" customHeight="1" x14ac:dyDescent="0.2">
      <c r="A475" s="13">
        <v>1</v>
      </c>
      <c r="B475" s="50"/>
      <c r="C475" s="19" t="s">
        <v>227</v>
      </c>
      <c r="D475" s="7" t="s">
        <v>88</v>
      </c>
      <c r="E475" s="8" t="s">
        <v>232</v>
      </c>
      <c r="F475" s="93">
        <v>15.65</v>
      </c>
      <c r="G475" s="9">
        <f>F475/1.25</f>
        <v>12.52</v>
      </c>
      <c r="H475" s="5">
        <f>G475/I1</f>
        <v>347.77777777777777</v>
      </c>
      <c r="I475" s="10">
        <f>G475/G1</f>
        <v>4.1733333333333329</v>
      </c>
      <c r="J475" s="63"/>
      <c r="K475" s="1"/>
    </row>
    <row r="476" spans="1:11" ht="15.75" customHeight="1" x14ac:dyDescent="0.2">
      <c r="A476" s="13"/>
      <c r="B476" s="50"/>
      <c r="C476" s="19" t="s">
        <v>227</v>
      </c>
      <c r="D476" s="7" t="s">
        <v>101</v>
      </c>
      <c r="E476" s="12" t="s">
        <v>47</v>
      </c>
      <c r="F476" s="93">
        <v>20.6</v>
      </c>
      <c r="G476" s="9">
        <f t="shared" ref="G476:G478" si="128">F476/1.25</f>
        <v>16.48</v>
      </c>
      <c r="H476" s="5">
        <f>G476/I1</f>
        <v>457.77777777777783</v>
      </c>
      <c r="I476" s="10">
        <f>G476/G1</f>
        <v>5.4933333333333332</v>
      </c>
      <c r="J476" s="63"/>
      <c r="K476" s="1"/>
    </row>
    <row r="477" spans="1:11" ht="15.75" customHeight="1" x14ac:dyDescent="0.2">
      <c r="A477" s="13">
        <v>2</v>
      </c>
      <c r="B477" s="50"/>
      <c r="C477" s="19" t="s">
        <v>275</v>
      </c>
      <c r="D477" s="23" t="s">
        <v>88</v>
      </c>
      <c r="E477" s="8" t="s">
        <v>232</v>
      </c>
      <c r="F477" s="93">
        <v>15.65</v>
      </c>
      <c r="G477" s="9">
        <f t="shared" si="128"/>
        <v>12.52</v>
      </c>
      <c r="H477" s="5">
        <f>G477/I1</f>
        <v>347.77777777777777</v>
      </c>
      <c r="I477" s="10">
        <f>G477/G1</f>
        <v>4.1733333333333329</v>
      </c>
      <c r="J477" s="63"/>
      <c r="K477" s="1"/>
    </row>
    <row r="478" spans="1:11" ht="15.75" customHeight="1" x14ac:dyDescent="0.2">
      <c r="A478" s="13"/>
      <c r="B478" s="50"/>
      <c r="C478" s="19" t="s">
        <v>275</v>
      </c>
      <c r="D478" s="23" t="s">
        <v>101</v>
      </c>
      <c r="E478" s="60" t="s">
        <v>47</v>
      </c>
      <c r="F478" s="93">
        <v>20.6</v>
      </c>
      <c r="G478" s="9">
        <f t="shared" si="128"/>
        <v>16.48</v>
      </c>
      <c r="H478" s="5">
        <f>G478/I1</f>
        <v>457.77777777777783</v>
      </c>
      <c r="I478" s="10">
        <f>G478/G1</f>
        <v>5.4933333333333332</v>
      </c>
      <c r="J478" s="63"/>
      <c r="K478" s="1"/>
    </row>
    <row r="479" spans="1:11" ht="15.75" customHeight="1" x14ac:dyDescent="0.2">
      <c r="A479" s="13"/>
      <c r="B479" s="50"/>
      <c r="C479" s="19"/>
      <c r="D479" s="7"/>
      <c r="E479" s="34"/>
      <c r="F479" s="65"/>
      <c r="G479" s="9"/>
      <c r="H479" s="5"/>
      <c r="I479" s="10"/>
      <c r="J479" s="63"/>
      <c r="K479" s="1"/>
    </row>
    <row r="480" spans="1:11" ht="15.75" x14ac:dyDescent="0.25">
      <c r="A480" s="183" t="s">
        <v>330</v>
      </c>
      <c r="B480" s="183"/>
      <c r="C480" s="183"/>
      <c r="D480" s="183"/>
      <c r="E480" s="183"/>
      <c r="F480" s="183"/>
      <c r="G480" s="183"/>
      <c r="H480" s="15"/>
      <c r="I480" s="15"/>
      <c r="J480" s="26"/>
    </row>
    <row r="481" spans="1:10" ht="15" customHeight="1" x14ac:dyDescent="0.25">
      <c r="A481" s="182" t="s">
        <v>404</v>
      </c>
      <c r="B481" s="182"/>
      <c r="C481" s="95"/>
      <c r="D481" s="96"/>
      <c r="E481" s="96"/>
      <c r="F481" s="96"/>
      <c r="G481" s="97"/>
      <c r="H481" s="15"/>
      <c r="I481" s="15"/>
      <c r="J481" s="26"/>
    </row>
    <row r="482" spans="1:10" ht="12" customHeight="1" x14ac:dyDescent="0.25">
      <c r="A482" s="98" t="s">
        <v>337</v>
      </c>
      <c r="B482" s="99"/>
      <c r="C482" s="100"/>
      <c r="D482" s="101"/>
      <c r="E482" s="101"/>
      <c r="F482" s="101"/>
      <c r="G482" s="102"/>
      <c r="H482" s="25"/>
      <c r="I482" s="25"/>
      <c r="J482" s="26"/>
    </row>
    <row r="483" spans="1:10" ht="15.75" x14ac:dyDescent="0.25">
      <c r="A483" s="103" t="s">
        <v>338</v>
      </c>
      <c r="B483" s="104"/>
      <c r="C483" s="100"/>
      <c r="D483" s="101"/>
      <c r="E483" s="101"/>
      <c r="F483" s="101"/>
      <c r="G483" s="102"/>
      <c r="H483" s="25"/>
      <c r="I483" s="25"/>
      <c r="J483" s="26"/>
    </row>
    <row r="484" spans="1:10" ht="15.75" x14ac:dyDescent="0.25">
      <c r="A484" s="103" t="s">
        <v>348</v>
      </c>
      <c r="B484" s="104"/>
      <c r="C484" s="100"/>
      <c r="D484" s="101"/>
      <c r="E484" s="101"/>
      <c r="F484" s="101"/>
      <c r="G484" s="102"/>
      <c r="H484" s="25"/>
      <c r="I484" s="25"/>
      <c r="J484" s="26"/>
    </row>
    <row r="485" spans="1:10" ht="15.75" x14ac:dyDescent="0.25">
      <c r="A485" s="103" t="s">
        <v>343</v>
      </c>
      <c r="B485" s="104"/>
      <c r="C485" s="100"/>
      <c r="D485" s="101"/>
      <c r="E485" s="101"/>
      <c r="F485" s="101"/>
      <c r="G485" s="102"/>
      <c r="H485" s="25"/>
      <c r="I485" s="25"/>
      <c r="J485" s="26"/>
    </row>
    <row r="486" spans="1:10" ht="15.75" x14ac:dyDescent="0.25">
      <c r="A486" s="105" t="s">
        <v>331</v>
      </c>
      <c r="B486" s="104"/>
      <c r="C486" s="105"/>
      <c r="D486" s="101"/>
      <c r="E486" s="101"/>
      <c r="F486" s="101"/>
      <c r="G486" s="102"/>
      <c r="H486" s="25"/>
      <c r="I486" s="25"/>
      <c r="J486" s="27"/>
    </row>
    <row r="487" spans="1:10" ht="15.75" x14ac:dyDescent="0.25">
      <c r="A487" s="105" t="s">
        <v>332</v>
      </c>
      <c r="B487" s="106"/>
      <c r="C487" s="105"/>
      <c r="D487" s="101"/>
      <c r="E487" s="101"/>
      <c r="F487" s="101"/>
      <c r="G487" s="102"/>
      <c r="H487" s="25"/>
      <c r="I487" s="25"/>
      <c r="J487" s="27"/>
    </row>
    <row r="488" spans="1:10" x14ac:dyDescent="0.2">
      <c r="A488" s="27"/>
      <c r="B488" s="28"/>
      <c r="C488" s="27"/>
      <c r="D488" s="25"/>
      <c r="E488" s="25"/>
      <c r="F488" s="25"/>
      <c r="G488" s="66"/>
      <c r="H488" s="25"/>
      <c r="I488" s="25"/>
      <c r="J488" s="27"/>
    </row>
    <row r="489" spans="1:10" x14ac:dyDescent="0.2">
      <c r="A489" s="27"/>
      <c r="B489" s="28"/>
      <c r="C489" s="27"/>
      <c r="D489" s="25"/>
      <c r="E489" s="25"/>
      <c r="F489" s="25"/>
      <c r="G489" s="66"/>
      <c r="H489" s="25"/>
      <c r="I489" s="25"/>
      <c r="J489" s="27"/>
    </row>
    <row r="490" spans="1:10" x14ac:dyDescent="0.2">
      <c r="A490" s="27"/>
      <c r="B490" s="28"/>
      <c r="C490" s="27"/>
      <c r="D490" s="25"/>
      <c r="E490" s="25"/>
      <c r="F490" s="25"/>
      <c r="G490" s="66"/>
      <c r="H490" s="25"/>
      <c r="I490" s="25"/>
      <c r="J490" s="27"/>
    </row>
    <row r="491" spans="1:10" x14ac:dyDescent="0.2">
      <c r="A491" s="27"/>
      <c r="B491" s="28"/>
      <c r="C491" s="27"/>
      <c r="D491" s="25"/>
      <c r="E491" s="25"/>
      <c r="F491" s="25"/>
      <c r="G491" s="66"/>
      <c r="H491" s="25"/>
      <c r="I491" s="25"/>
      <c r="J491" s="27"/>
    </row>
    <row r="492" spans="1:10" x14ac:dyDescent="0.2">
      <c r="B492" s="28"/>
      <c r="D492" s="25"/>
      <c r="E492" s="25"/>
      <c r="F492" s="25"/>
      <c r="G492" s="66"/>
      <c r="H492" s="25"/>
      <c r="I492" s="25"/>
    </row>
    <row r="493" spans="1:10" x14ac:dyDescent="0.2">
      <c r="D493" s="25"/>
      <c r="E493" s="25"/>
      <c r="F493" s="25"/>
      <c r="G493" s="66"/>
      <c r="H493" s="25"/>
      <c r="I493" s="25"/>
    </row>
  </sheetData>
  <mergeCells count="28">
    <mergeCell ref="G470:I470"/>
    <mergeCell ref="G465:I465"/>
    <mergeCell ref="G466:I466"/>
    <mergeCell ref="G467:I467"/>
    <mergeCell ref="G468:I468"/>
    <mergeCell ref="G469:I469"/>
    <mergeCell ref="B1:C1"/>
    <mergeCell ref="D3:H3"/>
    <mergeCell ref="B6:C6"/>
    <mergeCell ref="D4:G4"/>
    <mergeCell ref="B5:C5"/>
    <mergeCell ref="D2:H2"/>
    <mergeCell ref="A481:B481"/>
    <mergeCell ref="A480:G480"/>
    <mergeCell ref="B463:C463"/>
    <mergeCell ref="B474:C474"/>
    <mergeCell ref="B8:C8"/>
    <mergeCell ref="B211:C211"/>
    <mergeCell ref="B78:C78"/>
    <mergeCell ref="B10:C10"/>
    <mergeCell ref="B159:C159"/>
    <mergeCell ref="B430:C430"/>
    <mergeCell ref="B378:C378"/>
    <mergeCell ref="B410:C410"/>
    <mergeCell ref="B425:C425"/>
    <mergeCell ref="B427:C427"/>
    <mergeCell ref="G464:I464"/>
    <mergeCell ref="B471:I471"/>
  </mergeCells>
  <phoneticPr fontId="28" type="noConversion"/>
  <hyperlinks>
    <hyperlink ref="D2" r:id="rId1"/>
  </hyperlinks>
  <pageMargins left="0.31496062992125984" right="0.19685039370078741" top="0.39370078740157483" bottom="0.27559055118110237" header="0.31496062992125984" footer="0.19685039370078741"/>
  <pageSetup paperSize="9" scale="55" fitToHeight="0" orientation="portrait" horizontalDpi="300" verticalDpi="30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6"/>
  <sheetViews>
    <sheetView topLeftCell="D272" workbookViewId="0">
      <selection activeCell="K448" sqref="K448"/>
    </sheetView>
  </sheetViews>
  <sheetFormatPr defaultRowHeight="15" x14ac:dyDescent="0.25"/>
  <cols>
    <col min="1" max="1" width="9.140625" hidden="1" customWidth="1"/>
    <col min="2" max="2" width="1.140625" hidden="1" customWidth="1"/>
    <col min="3" max="3" width="0.42578125" hidden="1" customWidth="1"/>
    <col min="4" max="4" width="45.140625" customWidth="1"/>
    <col min="5" max="5" width="8.5703125" customWidth="1"/>
    <col min="6" max="6" width="10.140625" customWidth="1"/>
    <col min="7" max="7" width="11.42578125" bestFit="1" customWidth="1"/>
    <col min="8" max="8" width="9.85546875" bestFit="1" customWidth="1"/>
    <col min="9" max="10" width="9.140625" hidden="1" customWidth="1"/>
  </cols>
  <sheetData>
    <row r="1" spans="3:10" ht="48" x14ac:dyDescent="0.25">
      <c r="E1" s="3" t="s">
        <v>2</v>
      </c>
      <c r="F1" s="3" t="s">
        <v>3</v>
      </c>
      <c r="G1" s="64" t="s">
        <v>87</v>
      </c>
      <c r="H1" s="35" t="s">
        <v>113</v>
      </c>
    </row>
    <row r="2" spans="3:10" ht="18.75" x14ac:dyDescent="0.3">
      <c r="C2" s="123" t="s">
        <v>51</v>
      </c>
      <c r="D2" s="123" t="s">
        <v>28</v>
      </c>
      <c r="E2" s="124" t="s">
        <v>88</v>
      </c>
      <c r="F2" s="125" t="s">
        <v>116</v>
      </c>
      <c r="G2" s="126">
        <v>15.2</v>
      </c>
      <c r="H2" s="127">
        <f t="shared" ref="H2:H44" si="0">G2/1.25</f>
        <v>12.16</v>
      </c>
      <c r="I2" s="128" t="e">
        <f>H2/#REF!</f>
        <v>#REF!</v>
      </c>
      <c r="J2" s="129" t="e">
        <f>H2/#REF!</f>
        <v>#REF!</v>
      </c>
    </row>
    <row r="3" spans="3:10" ht="18.75" x14ac:dyDescent="0.3">
      <c r="C3" s="123" t="s">
        <v>51</v>
      </c>
      <c r="D3" s="123" t="s">
        <v>28</v>
      </c>
      <c r="E3" s="124" t="s">
        <v>90</v>
      </c>
      <c r="F3" s="125" t="s">
        <v>102</v>
      </c>
      <c r="G3" s="126">
        <v>0</v>
      </c>
      <c r="H3" s="127">
        <f t="shared" si="0"/>
        <v>0</v>
      </c>
      <c r="I3" s="128" t="e">
        <f>H3/#REF!</f>
        <v>#REF!</v>
      </c>
      <c r="J3" s="129" t="e">
        <f>H3/#REF!</f>
        <v>#REF!</v>
      </c>
    </row>
    <row r="4" spans="3:10" ht="18.75" x14ac:dyDescent="0.3">
      <c r="C4" s="123" t="s">
        <v>51</v>
      </c>
      <c r="D4" s="123" t="s">
        <v>28</v>
      </c>
      <c r="E4" s="124" t="s">
        <v>101</v>
      </c>
      <c r="F4" s="125" t="s">
        <v>192</v>
      </c>
      <c r="G4" s="126">
        <v>20</v>
      </c>
      <c r="H4" s="127">
        <f t="shared" si="0"/>
        <v>16</v>
      </c>
      <c r="I4" s="128" t="e">
        <f>H4/#REF!</f>
        <v>#REF!</v>
      </c>
      <c r="J4" s="129" t="e">
        <f>H4/#REF!</f>
        <v>#REF!</v>
      </c>
    </row>
    <row r="5" spans="3:10" ht="18.75" x14ac:dyDescent="0.3">
      <c r="C5" s="130" t="s">
        <v>51</v>
      </c>
      <c r="D5" s="130" t="s">
        <v>28</v>
      </c>
      <c r="E5" s="131" t="s">
        <v>344</v>
      </c>
      <c r="F5" s="132" t="s">
        <v>199</v>
      </c>
      <c r="G5" s="133">
        <v>88</v>
      </c>
      <c r="H5" s="134">
        <f t="shared" si="0"/>
        <v>70.400000000000006</v>
      </c>
      <c r="I5" s="135"/>
      <c r="J5" s="136"/>
    </row>
    <row r="6" spans="3:10" ht="18.75" x14ac:dyDescent="0.3">
      <c r="C6" s="123" t="s">
        <v>51</v>
      </c>
      <c r="D6" s="123" t="s">
        <v>28</v>
      </c>
      <c r="E6" s="124" t="s">
        <v>324</v>
      </c>
      <c r="F6" s="125" t="s">
        <v>199</v>
      </c>
      <c r="G6" s="126">
        <f>G5+7</f>
        <v>95</v>
      </c>
      <c r="H6" s="127">
        <f>H5+7</f>
        <v>77.400000000000006</v>
      </c>
      <c r="I6" s="128" t="e">
        <f>H6/#REF!</f>
        <v>#REF!</v>
      </c>
      <c r="J6" s="129" t="e">
        <f>H6/#REF!</f>
        <v>#REF!</v>
      </c>
    </row>
    <row r="7" spans="3:10" ht="18.75" x14ac:dyDescent="0.3">
      <c r="C7" s="123" t="s">
        <v>51</v>
      </c>
      <c r="D7" s="123" t="s">
        <v>28</v>
      </c>
      <c r="E7" s="124" t="s">
        <v>347</v>
      </c>
      <c r="F7" s="125" t="s">
        <v>199</v>
      </c>
      <c r="G7" s="126">
        <f>G5+4</f>
        <v>92</v>
      </c>
      <c r="H7" s="127">
        <f>H5+4</f>
        <v>74.400000000000006</v>
      </c>
      <c r="I7" s="128" t="e">
        <f>H7/#REF!</f>
        <v>#REF!</v>
      </c>
      <c r="J7" s="129" t="e">
        <f>H7/#REF!</f>
        <v>#REF!</v>
      </c>
    </row>
    <row r="8" spans="3:10" ht="18.75" x14ac:dyDescent="0.3">
      <c r="C8" s="130" t="s">
        <v>51</v>
      </c>
      <c r="D8" s="130" t="s">
        <v>28</v>
      </c>
      <c r="E8" s="131" t="s">
        <v>344</v>
      </c>
      <c r="F8" s="132" t="s">
        <v>100</v>
      </c>
      <c r="G8" s="133">
        <v>133.4</v>
      </c>
      <c r="H8" s="134">
        <f>G8/1.25</f>
        <v>106.72</v>
      </c>
      <c r="I8" s="135"/>
      <c r="J8" s="136"/>
    </row>
    <row r="9" spans="3:10" ht="18.75" x14ac:dyDescent="0.3">
      <c r="C9" s="123" t="s">
        <v>51</v>
      </c>
      <c r="D9" s="123" t="s">
        <v>28</v>
      </c>
      <c r="E9" s="137" t="s">
        <v>324</v>
      </c>
      <c r="F9" s="125" t="s">
        <v>100</v>
      </c>
      <c r="G9" s="126">
        <f>G8+7</f>
        <v>140.4</v>
      </c>
      <c r="H9" s="127">
        <f>H8+7</f>
        <v>113.72</v>
      </c>
      <c r="I9" s="128" t="e">
        <f>H9/#REF!</f>
        <v>#REF!</v>
      </c>
      <c r="J9" s="129" t="e">
        <f>H9/#REF!</f>
        <v>#REF!</v>
      </c>
    </row>
    <row r="10" spans="3:10" ht="18.75" x14ac:dyDescent="0.3">
      <c r="C10" s="123" t="s">
        <v>51</v>
      </c>
      <c r="D10" s="123" t="s">
        <v>28</v>
      </c>
      <c r="E10" s="137" t="s">
        <v>347</v>
      </c>
      <c r="F10" s="125" t="s">
        <v>100</v>
      </c>
      <c r="G10" s="126">
        <f>G8+4</f>
        <v>137.4</v>
      </c>
      <c r="H10" s="127">
        <f>H8+4</f>
        <v>110.72</v>
      </c>
      <c r="I10" s="128" t="e">
        <f>H10/#REF!</f>
        <v>#REF!</v>
      </c>
      <c r="J10" s="129" t="e">
        <f>H10/#REF!</f>
        <v>#REF!</v>
      </c>
    </row>
    <row r="11" spans="3:10" ht="18.75" x14ac:dyDescent="0.3">
      <c r="C11" s="130" t="s">
        <v>51</v>
      </c>
      <c r="D11" s="130" t="s">
        <v>28</v>
      </c>
      <c r="E11" s="131" t="s">
        <v>344</v>
      </c>
      <c r="F11" s="132" t="s">
        <v>121</v>
      </c>
      <c r="G11" s="133">
        <v>155</v>
      </c>
      <c r="H11" s="134">
        <f>G11/1.25</f>
        <v>124</v>
      </c>
      <c r="I11" s="135"/>
      <c r="J11" s="136"/>
    </row>
    <row r="12" spans="3:10" ht="18.75" x14ac:dyDescent="0.3">
      <c r="C12" s="123" t="s">
        <v>51</v>
      </c>
      <c r="D12" s="123" t="s">
        <v>28</v>
      </c>
      <c r="E12" s="137" t="s">
        <v>324</v>
      </c>
      <c r="F12" s="125" t="s">
        <v>121</v>
      </c>
      <c r="G12" s="126">
        <f>G11+7</f>
        <v>162</v>
      </c>
      <c r="H12" s="127">
        <f>H11+7</f>
        <v>131</v>
      </c>
      <c r="I12" s="128" t="e">
        <f>H12/#REF!</f>
        <v>#REF!</v>
      </c>
      <c r="J12" s="129" t="e">
        <f>H12/#REF!</f>
        <v>#REF!</v>
      </c>
    </row>
    <row r="13" spans="3:10" ht="18.75" x14ac:dyDescent="0.3">
      <c r="C13" s="123" t="s">
        <v>51</v>
      </c>
      <c r="D13" s="123" t="s">
        <v>28</v>
      </c>
      <c r="E13" s="137" t="s">
        <v>347</v>
      </c>
      <c r="F13" s="125" t="s">
        <v>121</v>
      </c>
      <c r="G13" s="126">
        <f>G11+4</f>
        <v>159</v>
      </c>
      <c r="H13" s="127">
        <f>H11+4</f>
        <v>128</v>
      </c>
      <c r="I13" s="128" t="e">
        <f>H13/#REF!</f>
        <v>#REF!</v>
      </c>
      <c r="J13" s="129" t="e">
        <f>H13/#REF!</f>
        <v>#REF!</v>
      </c>
    </row>
    <row r="14" spans="3:10" ht="18.75" x14ac:dyDescent="0.3">
      <c r="C14" s="123" t="s">
        <v>305</v>
      </c>
      <c r="D14" s="123" t="s">
        <v>304</v>
      </c>
      <c r="E14" s="137" t="s">
        <v>88</v>
      </c>
      <c r="F14" s="125" t="s">
        <v>116</v>
      </c>
      <c r="G14" s="126">
        <v>15.2</v>
      </c>
      <c r="H14" s="127">
        <f t="shared" si="0"/>
        <v>12.16</v>
      </c>
      <c r="I14" s="128" t="e">
        <f>H14/#REF!</f>
        <v>#REF!</v>
      </c>
      <c r="J14" s="129" t="e">
        <f>H14/#REF!</f>
        <v>#REF!</v>
      </c>
    </row>
    <row r="15" spans="3:10" ht="18.75" x14ac:dyDescent="0.3">
      <c r="C15" s="123" t="s">
        <v>305</v>
      </c>
      <c r="D15" s="123" t="s">
        <v>304</v>
      </c>
      <c r="E15" s="137" t="s">
        <v>101</v>
      </c>
      <c r="F15" s="125" t="s">
        <v>192</v>
      </c>
      <c r="G15" s="126">
        <v>20</v>
      </c>
      <c r="H15" s="127">
        <f t="shared" si="0"/>
        <v>16</v>
      </c>
      <c r="I15" s="128" t="e">
        <f>H15/#REF!</f>
        <v>#REF!</v>
      </c>
      <c r="J15" s="129" t="e">
        <f>H15/#REF!</f>
        <v>#REF!</v>
      </c>
    </row>
    <row r="16" spans="3:10" ht="18.75" x14ac:dyDescent="0.3">
      <c r="C16" s="123" t="s">
        <v>305</v>
      </c>
      <c r="D16" s="123" t="s">
        <v>304</v>
      </c>
      <c r="E16" s="137" t="s">
        <v>344</v>
      </c>
      <c r="F16" s="125" t="s">
        <v>122</v>
      </c>
      <c r="G16" s="126">
        <v>213</v>
      </c>
      <c r="H16" s="127">
        <f t="shared" si="0"/>
        <v>170.4</v>
      </c>
      <c r="I16" s="128" t="e">
        <f>H16/#REF!</f>
        <v>#REF!</v>
      </c>
      <c r="J16" s="129" t="e">
        <f>H16/#REF!</f>
        <v>#REF!</v>
      </c>
    </row>
    <row r="17" spans="3:10" ht="18.75" x14ac:dyDescent="0.3">
      <c r="C17" s="123" t="s">
        <v>305</v>
      </c>
      <c r="D17" s="123" t="s">
        <v>304</v>
      </c>
      <c r="E17" s="137" t="s">
        <v>344</v>
      </c>
      <c r="F17" s="125" t="s">
        <v>123</v>
      </c>
      <c r="G17" s="126">
        <v>238</v>
      </c>
      <c r="H17" s="127">
        <f t="shared" si="0"/>
        <v>190.4</v>
      </c>
      <c r="I17" s="128" t="e">
        <f>H17/#REF!</f>
        <v>#REF!</v>
      </c>
      <c r="J17" s="129" t="e">
        <f>H17/#REF!</f>
        <v>#REF!</v>
      </c>
    </row>
    <row r="18" spans="3:10" ht="18.75" x14ac:dyDescent="0.3">
      <c r="C18" s="123" t="s">
        <v>305</v>
      </c>
      <c r="D18" s="123" t="s">
        <v>304</v>
      </c>
      <c r="E18" s="137" t="s">
        <v>344</v>
      </c>
      <c r="F18" s="125" t="s">
        <v>234</v>
      </c>
      <c r="G18" s="126">
        <v>263</v>
      </c>
      <c r="H18" s="127">
        <f t="shared" si="0"/>
        <v>210.4</v>
      </c>
      <c r="I18" s="128" t="e">
        <f>H18/#REF!</f>
        <v>#REF!</v>
      </c>
      <c r="J18" s="129" t="e">
        <f>H18/#REF!</f>
        <v>#REF!</v>
      </c>
    </row>
    <row r="19" spans="3:10" ht="18.75" x14ac:dyDescent="0.3">
      <c r="C19" s="123" t="s">
        <v>305</v>
      </c>
      <c r="D19" s="123" t="s">
        <v>304</v>
      </c>
      <c r="E19" s="137" t="s">
        <v>344</v>
      </c>
      <c r="F19" s="125" t="s">
        <v>277</v>
      </c>
      <c r="G19" s="126">
        <v>282</v>
      </c>
      <c r="H19" s="127">
        <f t="shared" si="0"/>
        <v>225.6</v>
      </c>
      <c r="I19" s="128" t="e">
        <f>H19/#REF!</f>
        <v>#REF!</v>
      </c>
      <c r="J19" s="129" t="e">
        <f>H19/#REF!</f>
        <v>#REF!</v>
      </c>
    </row>
    <row r="20" spans="3:10" ht="18.75" x14ac:dyDescent="0.3">
      <c r="C20" s="123" t="s">
        <v>50</v>
      </c>
      <c r="D20" s="123" t="s">
        <v>9</v>
      </c>
      <c r="E20" s="124" t="s">
        <v>88</v>
      </c>
      <c r="F20" s="125" t="s">
        <v>116</v>
      </c>
      <c r="G20" s="126">
        <v>15.2</v>
      </c>
      <c r="H20" s="127">
        <f t="shared" si="0"/>
        <v>12.16</v>
      </c>
      <c r="I20" s="128" t="e">
        <f>H20/#REF!</f>
        <v>#REF!</v>
      </c>
      <c r="J20" s="129" t="e">
        <f>H20/#REF!</f>
        <v>#REF!</v>
      </c>
    </row>
    <row r="21" spans="3:10" ht="18.75" x14ac:dyDescent="0.3">
      <c r="C21" s="130" t="s">
        <v>50</v>
      </c>
      <c r="D21" s="130" t="s">
        <v>9</v>
      </c>
      <c r="E21" s="131" t="s">
        <v>344</v>
      </c>
      <c r="F21" s="132" t="s">
        <v>121</v>
      </c>
      <c r="G21" s="133">
        <v>198.5</v>
      </c>
      <c r="H21" s="134">
        <f>G21/1.25</f>
        <v>158.80000000000001</v>
      </c>
      <c r="I21" s="135" t="e">
        <f>H21/#REF!</f>
        <v>#REF!</v>
      </c>
      <c r="J21" s="136"/>
    </row>
    <row r="22" spans="3:10" ht="18.75" x14ac:dyDescent="0.3">
      <c r="C22" s="123" t="s">
        <v>50</v>
      </c>
      <c r="D22" s="123" t="s">
        <v>9</v>
      </c>
      <c r="E22" s="124" t="s">
        <v>324</v>
      </c>
      <c r="F22" s="125" t="s">
        <v>121</v>
      </c>
      <c r="G22" s="126">
        <f>G21+7</f>
        <v>205.5</v>
      </c>
      <c r="H22" s="127">
        <f>H21+7</f>
        <v>165.8</v>
      </c>
      <c r="I22" s="128" t="e">
        <f>H22/#REF!</f>
        <v>#REF!</v>
      </c>
      <c r="J22" s="129" t="e">
        <f>H22/#REF!</f>
        <v>#REF!</v>
      </c>
    </row>
    <row r="23" spans="3:10" ht="18.75" x14ac:dyDescent="0.3">
      <c r="C23" s="123" t="s">
        <v>50</v>
      </c>
      <c r="D23" s="123" t="s">
        <v>9</v>
      </c>
      <c r="E23" s="124" t="s">
        <v>347</v>
      </c>
      <c r="F23" s="125" t="s">
        <v>121</v>
      </c>
      <c r="G23" s="126">
        <f>G21+4</f>
        <v>202.5</v>
      </c>
      <c r="H23" s="127">
        <f>H21+4</f>
        <v>162.80000000000001</v>
      </c>
      <c r="I23" s="128" t="e">
        <f>H23/#REF!</f>
        <v>#REF!</v>
      </c>
      <c r="J23" s="129" t="e">
        <f>H23/#REF!</f>
        <v>#REF!</v>
      </c>
    </row>
    <row r="24" spans="3:10" ht="18.75" x14ac:dyDescent="0.3">
      <c r="C24" s="130" t="s">
        <v>50</v>
      </c>
      <c r="D24" s="130" t="s">
        <v>9</v>
      </c>
      <c r="E24" s="131" t="s">
        <v>344</v>
      </c>
      <c r="F24" s="132" t="s">
        <v>122</v>
      </c>
      <c r="G24" s="133">
        <v>220.5</v>
      </c>
      <c r="H24" s="134">
        <f>G24/1.25</f>
        <v>176.4</v>
      </c>
      <c r="I24" s="135" t="e">
        <f>H24/#REF!</f>
        <v>#REF!</v>
      </c>
      <c r="J24" s="136"/>
    </row>
    <row r="25" spans="3:10" ht="18.75" x14ac:dyDescent="0.3">
      <c r="C25" s="123" t="s">
        <v>50</v>
      </c>
      <c r="D25" s="123" t="s">
        <v>9</v>
      </c>
      <c r="E25" s="124" t="s">
        <v>324</v>
      </c>
      <c r="F25" s="125" t="s">
        <v>122</v>
      </c>
      <c r="G25" s="126">
        <f>G24+7</f>
        <v>227.5</v>
      </c>
      <c r="H25" s="127">
        <f>H24+7</f>
        <v>183.4</v>
      </c>
      <c r="I25" s="128" t="e">
        <f>H25/#REF!</f>
        <v>#REF!</v>
      </c>
      <c r="J25" s="129" t="e">
        <f>H25/#REF!</f>
        <v>#REF!</v>
      </c>
    </row>
    <row r="26" spans="3:10" ht="18.75" x14ac:dyDescent="0.3">
      <c r="C26" s="123" t="s">
        <v>50</v>
      </c>
      <c r="D26" s="123" t="s">
        <v>9</v>
      </c>
      <c r="E26" s="124" t="s">
        <v>347</v>
      </c>
      <c r="F26" s="125" t="s">
        <v>122</v>
      </c>
      <c r="G26" s="126">
        <f>G24+4</f>
        <v>224.5</v>
      </c>
      <c r="H26" s="127">
        <f>H24+4</f>
        <v>180.4</v>
      </c>
      <c r="I26" s="128" t="e">
        <f>H26/#REF!</f>
        <v>#REF!</v>
      </c>
      <c r="J26" s="129" t="e">
        <f>H26/#REF!</f>
        <v>#REF!</v>
      </c>
    </row>
    <row r="27" spans="3:10" ht="18.75" x14ac:dyDescent="0.3">
      <c r="C27" s="123" t="s">
        <v>11</v>
      </c>
      <c r="D27" s="123" t="s">
        <v>10</v>
      </c>
      <c r="E27" s="124" t="s">
        <v>88</v>
      </c>
      <c r="F27" s="125" t="s">
        <v>257</v>
      </c>
      <c r="G27" s="126">
        <v>12.4</v>
      </c>
      <c r="H27" s="127">
        <f t="shared" si="0"/>
        <v>9.92</v>
      </c>
      <c r="I27" s="128" t="e">
        <f>H27/#REF!</f>
        <v>#REF!</v>
      </c>
      <c r="J27" s="129" t="e">
        <f>H27/#REF!</f>
        <v>#REF!</v>
      </c>
    </row>
    <row r="28" spans="3:10" ht="18.75" x14ac:dyDescent="0.3">
      <c r="C28" s="123" t="s">
        <v>11</v>
      </c>
      <c r="D28" s="123" t="s">
        <v>10</v>
      </c>
      <c r="E28" s="124" t="s">
        <v>88</v>
      </c>
      <c r="F28" s="125" t="s">
        <v>46</v>
      </c>
      <c r="G28" s="126">
        <v>15.2</v>
      </c>
      <c r="H28" s="127">
        <f t="shared" si="0"/>
        <v>12.16</v>
      </c>
      <c r="I28" s="128" t="e">
        <f>H28/#REF!</f>
        <v>#REF!</v>
      </c>
      <c r="J28" s="129" t="e">
        <f>H28/#REF!</f>
        <v>#REF!</v>
      </c>
    </row>
    <row r="29" spans="3:10" ht="18.75" x14ac:dyDescent="0.3">
      <c r="C29" s="123" t="s">
        <v>11</v>
      </c>
      <c r="D29" s="123" t="s">
        <v>10</v>
      </c>
      <c r="E29" s="124" t="s">
        <v>88</v>
      </c>
      <c r="F29" s="125" t="s">
        <v>42</v>
      </c>
      <c r="G29" s="133">
        <v>19.2</v>
      </c>
      <c r="H29" s="127">
        <f t="shared" si="0"/>
        <v>15.36</v>
      </c>
      <c r="I29" s="128" t="e">
        <f>H29/#REF!</f>
        <v>#REF!</v>
      </c>
      <c r="J29" s="129" t="e">
        <f>H29/#REF!</f>
        <v>#REF!</v>
      </c>
    </row>
    <row r="30" spans="3:10" ht="18.75" x14ac:dyDescent="0.3">
      <c r="C30" s="123" t="s">
        <v>11</v>
      </c>
      <c r="D30" s="123" t="s">
        <v>10</v>
      </c>
      <c r="E30" s="124" t="s">
        <v>90</v>
      </c>
      <c r="F30" s="125" t="s">
        <v>240</v>
      </c>
      <c r="G30" s="126">
        <v>15.2</v>
      </c>
      <c r="H30" s="127">
        <f t="shared" si="0"/>
        <v>12.16</v>
      </c>
      <c r="I30" s="128" t="e">
        <f>H30/#REF!</f>
        <v>#REF!</v>
      </c>
      <c r="J30" s="129" t="e">
        <f>H30/#REF!</f>
        <v>#REF!</v>
      </c>
    </row>
    <row r="31" spans="3:10" ht="18.75" x14ac:dyDescent="0.3">
      <c r="C31" s="123" t="s">
        <v>11</v>
      </c>
      <c r="D31" s="123" t="s">
        <v>10</v>
      </c>
      <c r="E31" s="124" t="s">
        <v>90</v>
      </c>
      <c r="F31" s="125" t="s">
        <v>42</v>
      </c>
      <c r="G31" s="133">
        <v>20</v>
      </c>
      <c r="H31" s="127">
        <f t="shared" si="0"/>
        <v>16</v>
      </c>
      <c r="I31" s="128" t="e">
        <f>H31/#REF!</f>
        <v>#REF!</v>
      </c>
      <c r="J31" s="129" t="e">
        <f>H31/#REF!</f>
        <v>#REF!</v>
      </c>
    </row>
    <row r="32" spans="3:10" ht="18.75" x14ac:dyDescent="0.3">
      <c r="C32" s="123" t="s">
        <v>11</v>
      </c>
      <c r="D32" s="123" t="s">
        <v>10</v>
      </c>
      <c r="E32" s="124" t="s">
        <v>101</v>
      </c>
      <c r="F32" s="125" t="s">
        <v>116</v>
      </c>
      <c r="G32" s="126">
        <v>20</v>
      </c>
      <c r="H32" s="127">
        <f t="shared" si="0"/>
        <v>16</v>
      </c>
      <c r="I32" s="128" t="e">
        <f>H32/#REF!</f>
        <v>#REF!</v>
      </c>
      <c r="J32" s="129" t="e">
        <f>H32/#REF!</f>
        <v>#REF!</v>
      </c>
    </row>
    <row r="33" spans="3:10" ht="18.75" x14ac:dyDescent="0.3">
      <c r="C33" s="130" t="s">
        <v>11</v>
      </c>
      <c r="D33" s="130" t="s">
        <v>10</v>
      </c>
      <c r="E33" s="131" t="s">
        <v>344</v>
      </c>
      <c r="F33" s="132" t="s">
        <v>234</v>
      </c>
      <c r="G33" s="133">
        <v>198.5</v>
      </c>
      <c r="H33" s="134">
        <f t="shared" si="0"/>
        <v>158.80000000000001</v>
      </c>
      <c r="I33" s="135" t="e">
        <f>H33/#REF!</f>
        <v>#REF!</v>
      </c>
      <c r="J33" s="136" t="e">
        <f>H33/#REF!</f>
        <v>#REF!</v>
      </c>
    </row>
    <row r="34" spans="3:10" ht="18.75" x14ac:dyDescent="0.3">
      <c r="C34" s="123" t="s">
        <v>11</v>
      </c>
      <c r="D34" s="123" t="s">
        <v>10</v>
      </c>
      <c r="E34" s="124" t="s">
        <v>324</v>
      </c>
      <c r="F34" s="125" t="s">
        <v>234</v>
      </c>
      <c r="G34" s="126">
        <f>G33+7</f>
        <v>205.5</v>
      </c>
      <c r="H34" s="127">
        <f>H33+7</f>
        <v>165.8</v>
      </c>
      <c r="I34" s="128" t="e">
        <f>H34/#REF!</f>
        <v>#REF!</v>
      </c>
      <c r="J34" s="129" t="e">
        <f>H34/#REF!</f>
        <v>#REF!</v>
      </c>
    </row>
    <row r="35" spans="3:10" ht="18.75" x14ac:dyDescent="0.3">
      <c r="C35" s="123" t="s">
        <v>11</v>
      </c>
      <c r="D35" s="123" t="s">
        <v>10</v>
      </c>
      <c r="E35" s="124" t="s">
        <v>347</v>
      </c>
      <c r="F35" s="125" t="s">
        <v>234</v>
      </c>
      <c r="G35" s="126">
        <f>G33+4</f>
        <v>202.5</v>
      </c>
      <c r="H35" s="127">
        <f>H33+4</f>
        <v>162.80000000000001</v>
      </c>
      <c r="I35" s="128" t="e">
        <f>H35/#REF!</f>
        <v>#REF!</v>
      </c>
      <c r="J35" s="129" t="e">
        <f>H35/#REF!</f>
        <v>#REF!</v>
      </c>
    </row>
    <row r="36" spans="3:10" ht="18.75" x14ac:dyDescent="0.3">
      <c r="C36" s="130" t="s">
        <v>11</v>
      </c>
      <c r="D36" s="130" t="s">
        <v>10</v>
      </c>
      <c r="E36" s="131" t="s">
        <v>344</v>
      </c>
      <c r="F36" s="132" t="s">
        <v>237</v>
      </c>
      <c r="G36" s="133">
        <v>220.5</v>
      </c>
      <c r="H36" s="134">
        <f>G36/1.25</f>
        <v>176.4</v>
      </c>
      <c r="I36" s="135" t="e">
        <f>H36/#REF!</f>
        <v>#REF!</v>
      </c>
      <c r="J36" s="136"/>
    </row>
    <row r="37" spans="3:10" ht="18.75" x14ac:dyDescent="0.3">
      <c r="C37" s="123" t="s">
        <v>11</v>
      </c>
      <c r="D37" s="123" t="s">
        <v>10</v>
      </c>
      <c r="E37" s="124" t="s">
        <v>324</v>
      </c>
      <c r="F37" s="125" t="s">
        <v>237</v>
      </c>
      <c r="G37" s="126">
        <f>G36+7</f>
        <v>227.5</v>
      </c>
      <c r="H37" s="127">
        <f>H36+7</f>
        <v>183.4</v>
      </c>
      <c r="I37" s="128" t="e">
        <f>H37/#REF!</f>
        <v>#REF!</v>
      </c>
      <c r="J37" s="129" t="e">
        <f>H37/#REF!</f>
        <v>#REF!</v>
      </c>
    </row>
    <row r="38" spans="3:10" ht="18.75" x14ac:dyDescent="0.3">
      <c r="C38" s="123" t="s">
        <v>11</v>
      </c>
      <c r="D38" s="123" t="s">
        <v>10</v>
      </c>
      <c r="E38" s="124" t="s">
        <v>347</v>
      </c>
      <c r="F38" s="125" t="s">
        <v>237</v>
      </c>
      <c r="G38" s="126">
        <f>G36+4</f>
        <v>224.5</v>
      </c>
      <c r="H38" s="127">
        <f>H36+4</f>
        <v>180.4</v>
      </c>
      <c r="I38" s="128" t="e">
        <f>H38/#REF!</f>
        <v>#REF!</v>
      </c>
      <c r="J38" s="129" t="e">
        <f>H38/#REF!</f>
        <v>#REF!</v>
      </c>
    </row>
    <row r="39" spans="3:10" ht="18.75" x14ac:dyDescent="0.3">
      <c r="C39" s="123" t="s">
        <v>86</v>
      </c>
      <c r="D39" s="123" t="s">
        <v>12</v>
      </c>
      <c r="E39" s="124" t="s">
        <v>88</v>
      </c>
      <c r="F39" s="125" t="s">
        <v>48</v>
      </c>
      <c r="G39" s="126">
        <v>0</v>
      </c>
      <c r="H39" s="127">
        <f t="shared" si="0"/>
        <v>0</v>
      </c>
      <c r="I39" s="128" t="e">
        <f>H39/#REF!</f>
        <v>#REF!</v>
      </c>
      <c r="J39" s="129" t="e">
        <f>H39/#REF!</f>
        <v>#REF!</v>
      </c>
    </row>
    <row r="40" spans="3:10" ht="18.75" x14ac:dyDescent="0.3">
      <c r="C40" s="123" t="s">
        <v>203</v>
      </c>
      <c r="D40" s="123" t="s">
        <v>202</v>
      </c>
      <c r="E40" s="124" t="s">
        <v>88</v>
      </c>
      <c r="F40" s="125" t="s">
        <v>116</v>
      </c>
      <c r="G40" s="126">
        <v>0</v>
      </c>
      <c r="H40" s="127">
        <f t="shared" si="0"/>
        <v>0</v>
      </c>
      <c r="I40" s="128" t="e">
        <f>H40/#REF!</f>
        <v>#REF!</v>
      </c>
      <c r="J40" s="129" t="e">
        <f>H40/#REF!</f>
        <v>#REF!</v>
      </c>
    </row>
    <row r="41" spans="3:10" ht="18.75" x14ac:dyDescent="0.3">
      <c r="C41" s="123" t="s">
        <v>203</v>
      </c>
      <c r="D41" s="123" t="s">
        <v>202</v>
      </c>
      <c r="E41" s="124" t="s">
        <v>88</v>
      </c>
      <c r="F41" s="125" t="s">
        <v>46</v>
      </c>
      <c r="G41" s="126">
        <v>0</v>
      </c>
      <c r="H41" s="127">
        <f t="shared" si="0"/>
        <v>0</v>
      </c>
      <c r="I41" s="128" t="e">
        <f>H41/#REF!</f>
        <v>#REF!</v>
      </c>
      <c r="J41" s="129" t="e">
        <f>H41/#REF!</f>
        <v>#REF!</v>
      </c>
    </row>
    <row r="42" spans="3:10" ht="18.75" x14ac:dyDescent="0.3">
      <c r="C42" s="123" t="s">
        <v>203</v>
      </c>
      <c r="D42" s="123" t="s">
        <v>202</v>
      </c>
      <c r="E42" s="124" t="s">
        <v>88</v>
      </c>
      <c r="F42" s="125" t="s">
        <v>42</v>
      </c>
      <c r="G42" s="126">
        <v>0</v>
      </c>
      <c r="H42" s="127">
        <f t="shared" si="0"/>
        <v>0</v>
      </c>
      <c r="I42" s="128" t="e">
        <f>H42/#REF!</f>
        <v>#REF!</v>
      </c>
      <c r="J42" s="129" t="e">
        <f>H42/#REF!</f>
        <v>#REF!</v>
      </c>
    </row>
    <row r="43" spans="3:10" ht="18.75" x14ac:dyDescent="0.3">
      <c r="C43" s="123" t="s">
        <v>203</v>
      </c>
      <c r="D43" s="123" t="s">
        <v>202</v>
      </c>
      <c r="E43" s="124" t="s">
        <v>88</v>
      </c>
      <c r="F43" s="125" t="s">
        <v>190</v>
      </c>
      <c r="G43" s="126">
        <v>0</v>
      </c>
      <c r="H43" s="127">
        <f t="shared" si="0"/>
        <v>0</v>
      </c>
      <c r="I43" s="128" t="e">
        <f>H43/#REF!</f>
        <v>#REF!</v>
      </c>
      <c r="J43" s="129" t="e">
        <f>H43/#REF!</f>
        <v>#REF!</v>
      </c>
    </row>
    <row r="44" spans="3:10" ht="18.75" x14ac:dyDescent="0.3">
      <c r="C44" s="123" t="s">
        <v>52</v>
      </c>
      <c r="D44" s="123" t="s">
        <v>53</v>
      </c>
      <c r="E44" s="124" t="s">
        <v>88</v>
      </c>
      <c r="F44" s="125" t="s">
        <v>116</v>
      </c>
      <c r="G44" s="126">
        <v>15.2</v>
      </c>
      <c r="H44" s="127">
        <f t="shared" si="0"/>
        <v>12.16</v>
      </c>
      <c r="I44" s="128" t="e">
        <f>H44/#REF!</f>
        <v>#REF!</v>
      </c>
      <c r="J44" s="129" t="e">
        <f>H44/#REF!</f>
        <v>#REF!</v>
      </c>
    </row>
    <row r="45" spans="3:10" ht="18.75" x14ac:dyDescent="0.3">
      <c r="C45" s="123" t="s">
        <v>52</v>
      </c>
      <c r="D45" s="123" t="s">
        <v>53</v>
      </c>
      <c r="E45" s="124" t="s">
        <v>324</v>
      </c>
      <c r="F45" s="125"/>
      <c r="G45" s="133">
        <v>0</v>
      </c>
      <c r="H45" s="127">
        <v>0</v>
      </c>
      <c r="I45" s="128" t="e">
        <f>H45/#REF!</f>
        <v>#REF!</v>
      </c>
      <c r="J45" s="129" t="e">
        <f>H45/#REF!</f>
        <v>#REF!</v>
      </c>
    </row>
    <row r="46" spans="3:10" ht="18.75" x14ac:dyDescent="0.3">
      <c r="C46" s="123" t="s">
        <v>52</v>
      </c>
      <c r="D46" s="123" t="s">
        <v>53</v>
      </c>
      <c r="E46" s="124" t="s">
        <v>347</v>
      </c>
      <c r="F46" s="125"/>
      <c r="G46" s="133">
        <v>0</v>
      </c>
      <c r="H46" s="127">
        <v>0</v>
      </c>
      <c r="I46" s="128" t="e">
        <f>H46/#REF!</f>
        <v>#REF!</v>
      </c>
      <c r="J46" s="129" t="e">
        <f>H46/#REF!</f>
        <v>#REF!</v>
      </c>
    </row>
    <row r="47" spans="3:10" ht="18.75" x14ac:dyDescent="0.3">
      <c r="C47" s="123" t="s">
        <v>66</v>
      </c>
      <c r="D47" s="123" t="s">
        <v>65</v>
      </c>
      <c r="E47" s="124" t="s">
        <v>89</v>
      </c>
      <c r="F47" s="138" t="s">
        <v>193</v>
      </c>
      <c r="G47" s="133">
        <v>0</v>
      </c>
      <c r="H47" s="127">
        <v>0</v>
      </c>
      <c r="I47" s="128" t="e">
        <f>H47/#REF!</f>
        <v>#REF!</v>
      </c>
      <c r="J47" s="129" t="e">
        <f>H47/#REF!</f>
        <v>#REF!</v>
      </c>
    </row>
    <row r="48" spans="3:10" ht="18.75" x14ac:dyDescent="0.3">
      <c r="C48" s="123" t="s">
        <v>66</v>
      </c>
      <c r="D48" s="123" t="s">
        <v>387</v>
      </c>
      <c r="E48" s="124" t="s">
        <v>88</v>
      </c>
      <c r="F48" s="125" t="s">
        <v>116</v>
      </c>
      <c r="G48" s="133">
        <v>9.9</v>
      </c>
      <c r="H48" s="134">
        <f t="shared" ref="H48:H68" si="1">G48/1.25</f>
        <v>7.92</v>
      </c>
      <c r="I48" s="128" t="e">
        <f>H48/#REF!</f>
        <v>#REF!</v>
      </c>
      <c r="J48" s="129" t="e">
        <f>H48/#REF!</f>
        <v>#REF!</v>
      </c>
    </row>
    <row r="49" spans="3:10" ht="18.75" x14ac:dyDescent="0.3">
      <c r="C49" s="123" t="s">
        <v>66</v>
      </c>
      <c r="D49" s="123" t="s">
        <v>387</v>
      </c>
      <c r="E49" s="124" t="s">
        <v>88</v>
      </c>
      <c r="F49" s="125" t="s">
        <v>46</v>
      </c>
      <c r="G49" s="133">
        <v>12.2</v>
      </c>
      <c r="H49" s="134">
        <f t="shared" si="1"/>
        <v>9.76</v>
      </c>
      <c r="I49" s="128" t="e">
        <f>H49/#REF!</f>
        <v>#REF!</v>
      </c>
      <c r="J49" s="129" t="e">
        <f>H49/#REF!</f>
        <v>#REF!</v>
      </c>
    </row>
    <row r="50" spans="3:10" ht="18.75" x14ac:dyDescent="0.3">
      <c r="C50" s="123" t="s">
        <v>66</v>
      </c>
      <c r="D50" s="123" t="s">
        <v>387</v>
      </c>
      <c r="E50" s="124" t="s">
        <v>88</v>
      </c>
      <c r="F50" s="125" t="s">
        <v>42</v>
      </c>
      <c r="G50" s="133">
        <v>15.4</v>
      </c>
      <c r="H50" s="134">
        <f t="shared" si="1"/>
        <v>12.32</v>
      </c>
      <c r="I50" s="128" t="e">
        <f>H50/#REF!</f>
        <v>#REF!</v>
      </c>
      <c r="J50" s="129" t="e">
        <f>H50/#REF!</f>
        <v>#REF!</v>
      </c>
    </row>
    <row r="51" spans="3:10" ht="18.75" x14ac:dyDescent="0.3">
      <c r="C51" s="123" t="s">
        <v>66</v>
      </c>
      <c r="D51" s="123" t="s">
        <v>387</v>
      </c>
      <c r="E51" s="124" t="s">
        <v>88</v>
      </c>
      <c r="F51" s="125" t="s">
        <v>190</v>
      </c>
      <c r="G51" s="133">
        <v>18.64</v>
      </c>
      <c r="H51" s="134">
        <f t="shared" si="1"/>
        <v>14.912000000000001</v>
      </c>
      <c r="I51" s="128" t="e">
        <f>H51/#REF!</f>
        <v>#REF!</v>
      </c>
      <c r="J51" s="129" t="e">
        <f>H51/#REF!</f>
        <v>#REF!</v>
      </c>
    </row>
    <row r="52" spans="3:10" ht="18.75" x14ac:dyDescent="0.3">
      <c r="C52" s="123" t="s">
        <v>66</v>
      </c>
      <c r="D52" s="123" t="s">
        <v>388</v>
      </c>
      <c r="E52" s="124" t="s">
        <v>344</v>
      </c>
      <c r="F52" s="125" t="s">
        <v>45</v>
      </c>
      <c r="G52" s="133">
        <v>0</v>
      </c>
      <c r="H52" s="134">
        <f t="shared" si="1"/>
        <v>0</v>
      </c>
      <c r="I52" s="128" t="e">
        <f>H52/#REF!</f>
        <v>#REF!</v>
      </c>
      <c r="J52" s="129" t="e">
        <f>H52/#REF!</f>
        <v>#REF!</v>
      </c>
    </row>
    <row r="53" spans="3:10" ht="18.75" x14ac:dyDescent="0.3">
      <c r="C53" s="123" t="s">
        <v>66</v>
      </c>
      <c r="D53" s="123" t="s">
        <v>65</v>
      </c>
      <c r="E53" s="124" t="s">
        <v>324</v>
      </c>
      <c r="F53" s="125" t="s">
        <v>45</v>
      </c>
      <c r="G53" s="133">
        <v>0</v>
      </c>
      <c r="H53" s="134">
        <f t="shared" si="1"/>
        <v>0</v>
      </c>
      <c r="I53" s="128" t="e">
        <f>H53/#REF!</f>
        <v>#REF!</v>
      </c>
      <c r="J53" s="129" t="e">
        <f>H53/#REF!</f>
        <v>#REF!</v>
      </c>
    </row>
    <row r="54" spans="3:10" ht="18.75" x14ac:dyDescent="0.3">
      <c r="C54" s="123" t="s">
        <v>66</v>
      </c>
      <c r="D54" s="123" t="s">
        <v>65</v>
      </c>
      <c r="E54" s="124" t="s">
        <v>347</v>
      </c>
      <c r="F54" s="125" t="s">
        <v>45</v>
      </c>
      <c r="G54" s="133">
        <v>0</v>
      </c>
      <c r="H54" s="134">
        <f t="shared" si="1"/>
        <v>0</v>
      </c>
      <c r="I54" s="128" t="e">
        <f>H54/#REF!</f>
        <v>#REF!</v>
      </c>
      <c r="J54" s="129" t="e">
        <f>H54/#REF!</f>
        <v>#REF!</v>
      </c>
    </row>
    <row r="55" spans="3:10" ht="18.75" x14ac:dyDescent="0.3">
      <c r="C55" s="123" t="s">
        <v>14</v>
      </c>
      <c r="D55" s="123" t="s">
        <v>13</v>
      </c>
      <c r="E55" s="124" t="s">
        <v>88</v>
      </c>
      <c r="F55" s="138" t="s">
        <v>116</v>
      </c>
      <c r="G55" s="126">
        <v>9.9</v>
      </c>
      <c r="H55" s="127">
        <f t="shared" si="1"/>
        <v>7.92</v>
      </c>
      <c r="I55" s="128" t="e">
        <f>H55/#REF!</f>
        <v>#REF!</v>
      </c>
      <c r="J55" s="129" t="e">
        <f>H55/#REF!</f>
        <v>#REF!</v>
      </c>
    </row>
    <row r="56" spans="3:10" ht="18.75" x14ac:dyDescent="0.3">
      <c r="C56" s="123" t="s">
        <v>14</v>
      </c>
      <c r="D56" s="123" t="s">
        <v>13</v>
      </c>
      <c r="E56" s="124" t="s">
        <v>90</v>
      </c>
      <c r="F56" s="125" t="s">
        <v>116</v>
      </c>
      <c r="G56" s="126">
        <v>12.4</v>
      </c>
      <c r="H56" s="127">
        <f t="shared" si="1"/>
        <v>9.92</v>
      </c>
      <c r="I56" s="128" t="e">
        <f>H56/#REF!</f>
        <v>#REF!</v>
      </c>
      <c r="J56" s="129" t="e">
        <f>H56/#REF!</f>
        <v>#REF!</v>
      </c>
    </row>
    <row r="57" spans="3:10" ht="18.75" x14ac:dyDescent="0.3">
      <c r="C57" s="123" t="s">
        <v>14</v>
      </c>
      <c r="D57" s="123" t="s">
        <v>13</v>
      </c>
      <c r="E57" s="124" t="s">
        <v>101</v>
      </c>
      <c r="F57" s="125" t="s">
        <v>192</v>
      </c>
      <c r="G57" s="126">
        <v>24</v>
      </c>
      <c r="H57" s="127">
        <f t="shared" si="1"/>
        <v>19.2</v>
      </c>
      <c r="I57" s="128" t="e">
        <f>H57/#REF!</f>
        <v>#REF!</v>
      </c>
      <c r="J57" s="129" t="e">
        <f>H57/#REF!</f>
        <v>#REF!</v>
      </c>
    </row>
    <row r="58" spans="3:10" ht="18.75" x14ac:dyDescent="0.3">
      <c r="C58" s="130" t="s">
        <v>14</v>
      </c>
      <c r="D58" s="130" t="s">
        <v>13</v>
      </c>
      <c r="E58" s="131" t="s">
        <v>344</v>
      </c>
      <c r="F58" s="132" t="s">
        <v>45</v>
      </c>
      <c r="G58" s="133">
        <v>88.2</v>
      </c>
      <c r="H58" s="134">
        <f t="shared" si="1"/>
        <v>70.56</v>
      </c>
      <c r="I58" s="135" t="e">
        <f>H58/#REF!</f>
        <v>#REF!</v>
      </c>
      <c r="J58" s="136" t="e">
        <f>H58/#REF!</f>
        <v>#REF!</v>
      </c>
    </row>
    <row r="59" spans="3:10" ht="18.75" x14ac:dyDescent="0.3">
      <c r="C59" s="123" t="s">
        <v>14</v>
      </c>
      <c r="D59" s="123" t="s">
        <v>13</v>
      </c>
      <c r="E59" s="124" t="s">
        <v>324</v>
      </c>
      <c r="F59" s="125" t="s">
        <v>45</v>
      </c>
      <c r="G59" s="126">
        <f>G58+7</f>
        <v>95.2</v>
      </c>
      <c r="H59" s="127">
        <f>H58+7</f>
        <v>77.56</v>
      </c>
      <c r="I59" s="128" t="e">
        <f>H59/#REF!</f>
        <v>#REF!</v>
      </c>
      <c r="J59" s="129" t="e">
        <f>H59/#REF!</f>
        <v>#REF!</v>
      </c>
    </row>
    <row r="60" spans="3:10" ht="18.75" x14ac:dyDescent="0.3">
      <c r="C60" s="123" t="s">
        <v>14</v>
      </c>
      <c r="D60" s="123" t="s">
        <v>13</v>
      </c>
      <c r="E60" s="124" t="s">
        <v>347</v>
      </c>
      <c r="F60" s="125" t="s">
        <v>45</v>
      </c>
      <c r="G60" s="126">
        <f>G58+4</f>
        <v>92.2</v>
      </c>
      <c r="H60" s="127">
        <f>H58+4</f>
        <v>74.56</v>
      </c>
      <c r="I60" s="128" t="e">
        <f>H60/#REF!</f>
        <v>#REF!</v>
      </c>
      <c r="J60" s="129" t="e">
        <f>H60/#REF!</f>
        <v>#REF!</v>
      </c>
    </row>
    <row r="61" spans="3:10" ht="18.75" x14ac:dyDescent="0.3">
      <c r="C61" s="123" t="s">
        <v>14</v>
      </c>
      <c r="D61" s="123" t="s">
        <v>13</v>
      </c>
      <c r="E61" s="124" t="s">
        <v>344</v>
      </c>
      <c r="F61" s="125" t="s">
        <v>100</v>
      </c>
      <c r="G61" s="126">
        <v>0</v>
      </c>
      <c r="H61" s="127">
        <f>G61/1.25</f>
        <v>0</v>
      </c>
      <c r="I61" s="128" t="e">
        <f>H61/#REF!</f>
        <v>#REF!</v>
      </c>
      <c r="J61" s="129" t="e">
        <f>H61/#REF!</f>
        <v>#REF!</v>
      </c>
    </row>
    <row r="62" spans="3:10" ht="18.75" x14ac:dyDescent="0.3">
      <c r="C62" s="123" t="s">
        <v>14</v>
      </c>
      <c r="D62" s="123" t="s">
        <v>13</v>
      </c>
      <c r="E62" s="124" t="s">
        <v>324</v>
      </c>
      <c r="F62" s="125" t="s">
        <v>100</v>
      </c>
      <c r="G62" s="133">
        <v>0</v>
      </c>
      <c r="H62" s="127">
        <f t="shared" si="1"/>
        <v>0</v>
      </c>
      <c r="I62" s="128" t="e">
        <f>H62/#REF!</f>
        <v>#REF!</v>
      </c>
      <c r="J62" s="129" t="e">
        <f>H62/#REF!</f>
        <v>#REF!</v>
      </c>
    </row>
    <row r="63" spans="3:10" ht="18.75" x14ac:dyDescent="0.3">
      <c r="C63" s="123" t="s">
        <v>14</v>
      </c>
      <c r="D63" s="123" t="s">
        <v>13</v>
      </c>
      <c r="E63" s="124" t="s">
        <v>325</v>
      </c>
      <c r="F63" s="125" t="s">
        <v>100</v>
      </c>
      <c r="G63" s="133">
        <v>0</v>
      </c>
      <c r="H63" s="127">
        <f t="shared" si="1"/>
        <v>0</v>
      </c>
      <c r="I63" s="128" t="e">
        <f>H63/#REF!</f>
        <v>#REF!</v>
      </c>
      <c r="J63" s="129" t="e">
        <f>H63/#REF!</f>
        <v>#REF!</v>
      </c>
    </row>
    <row r="64" spans="3:10" ht="18.75" x14ac:dyDescent="0.3">
      <c r="C64" s="123" t="s">
        <v>14</v>
      </c>
      <c r="D64" s="123" t="s">
        <v>230</v>
      </c>
      <c r="E64" s="124" t="s">
        <v>324</v>
      </c>
      <c r="F64" s="125" t="s">
        <v>45</v>
      </c>
      <c r="G64" s="133">
        <v>166</v>
      </c>
      <c r="H64" s="127">
        <f t="shared" si="1"/>
        <v>132.80000000000001</v>
      </c>
      <c r="I64" s="128" t="e">
        <f>H64/#REF!</f>
        <v>#REF!</v>
      </c>
      <c r="J64" s="129" t="e">
        <f>H64/#REF!</f>
        <v>#REF!</v>
      </c>
    </row>
    <row r="65" spans="3:10" ht="18.75" x14ac:dyDescent="0.3">
      <c r="C65" s="123" t="s">
        <v>297</v>
      </c>
      <c r="D65" s="123" t="s">
        <v>194</v>
      </c>
      <c r="E65" s="124" t="s">
        <v>89</v>
      </c>
      <c r="F65" s="138" t="s">
        <v>193</v>
      </c>
      <c r="G65" s="126">
        <v>5.15</v>
      </c>
      <c r="H65" s="127">
        <f t="shared" si="1"/>
        <v>4.12</v>
      </c>
      <c r="I65" s="128" t="e">
        <f>H65/#REF!</f>
        <v>#REF!</v>
      </c>
      <c r="J65" s="129" t="e">
        <f>H65/#REF!</f>
        <v>#REF!</v>
      </c>
    </row>
    <row r="66" spans="3:10" ht="18.75" x14ac:dyDescent="0.3">
      <c r="C66" s="123" t="s">
        <v>297</v>
      </c>
      <c r="D66" s="123" t="s">
        <v>389</v>
      </c>
      <c r="E66" s="124" t="s">
        <v>88</v>
      </c>
      <c r="F66" s="125" t="s">
        <v>116</v>
      </c>
      <c r="G66" s="126">
        <v>9.9</v>
      </c>
      <c r="H66" s="127">
        <f t="shared" si="1"/>
        <v>7.92</v>
      </c>
      <c r="I66" s="128" t="e">
        <f>H66/#REF!</f>
        <v>#REF!</v>
      </c>
      <c r="J66" s="129" t="e">
        <f>H66/#REF!</f>
        <v>#REF!</v>
      </c>
    </row>
    <row r="67" spans="3:10" ht="18.75" x14ac:dyDescent="0.3">
      <c r="C67" s="123" t="s">
        <v>297</v>
      </c>
      <c r="D67" s="123" t="s">
        <v>390</v>
      </c>
      <c r="E67" s="124" t="s">
        <v>101</v>
      </c>
      <c r="F67" s="125" t="s">
        <v>116</v>
      </c>
      <c r="G67" s="133">
        <v>19.2</v>
      </c>
      <c r="H67" s="127">
        <f t="shared" si="1"/>
        <v>15.36</v>
      </c>
      <c r="I67" s="128" t="e">
        <f>H67/#REF!</f>
        <v>#REF!</v>
      </c>
      <c r="J67" s="129" t="e">
        <f>H67/#REF!</f>
        <v>#REF!</v>
      </c>
    </row>
    <row r="68" spans="3:10" ht="18.75" x14ac:dyDescent="0.3">
      <c r="C68" s="130" t="s">
        <v>297</v>
      </c>
      <c r="D68" s="130" t="s">
        <v>346</v>
      </c>
      <c r="E68" s="131" t="s">
        <v>344</v>
      </c>
      <c r="F68" s="132" t="s">
        <v>192</v>
      </c>
      <c r="G68" s="133">
        <v>116.5</v>
      </c>
      <c r="H68" s="134">
        <f t="shared" si="1"/>
        <v>93.2</v>
      </c>
      <c r="I68" s="135" t="e">
        <f>H68/#REF!</f>
        <v>#REF!</v>
      </c>
      <c r="J68" s="136" t="e">
        <f>H68/#REF!</f>
        <v>#REF!</v>
      </c>
    </row>
    <row r="69" spans="3:10" ht="18.75" x14ac:dyDescent="0.3">
      <c r="C69" s="123" t="s">
        <v>297</v>
      </c>
      <c r="D69" s="123" t="s">
        <v>195</v>
      </c>
      <c r="E69" s="124" t="s">
        <v>324</v>
      </c>
      <c r="F69" s="125" t="s">
        <v>192</v>
      </c>
      <c r="G69" s="126">
        <f>G68+7</f>
        <v>123.5</v>
      </c>
      <c r="H69" s="127">
        <f>H68+7</f>
        <v>100.2</v>
      </c>
      <c r="I69" s="128" t="e">
        <f>H69/#REF!</f>
        <v>#REF!</v>
      </c>
      <c r="J69" s="129" t="e">
        <f>H69/#REF!</f>
        <v>#REF!</v>
      </c>
    </row>
    <row r="70" spans="3:10" ht="18.75" x14ac:dyDescent="0.3">
      <c r="C70" s="123" t="s">
        <v>297</v>
      </c>
      <c r="D70" s="123" t="s">
        <v>195</v>
      </c>
      <c r="E70" s="124" t="s">
        <v>347</v>
      </c>
      <c r="F70" s="125" t="s">
        <v>192</v>
      </c>
      <c r="G70" s="126">
        <f>G68+4</f>
        <v>120.5</v>
      </c>
      <c r="H70" s="127">
        <f>H68+4</f>
        <v>97.2</v>
      </c>
      <c r="I70" s="128" t="e">
        <f>H70/#REF!</f>
        <v>#REF!</v>
      </c>
      <c r="J70" s="129" t="e">
        <f>H70/#REF!</f>
        <v>#REF!</v>
      </c>
    </row>
    <row r="71" spans="3:10" ht="18.75" x14ac:dyDescent="0.3">
      <c r="C71" s="139" t="s">
        <v>189</v>
      </c>
      <c r="D71" s="123" t="s">
        <v>188</v>
      </c>
      <c r="E71" s="124" t="s">
        <v>88</v>
      </c>
      <c r="F71" s="138" t="s">
        <v>232</v>
      </c>
      <c r="G71" s="126">
        <v>29.4</v>
      </c>
      <c r="H71" s="127">
        <f t="shared" ref="H71:H75" si="2">G71/1.25</f>
        <v>23.52</v>
      </c>
      <c r="I71" s="128" t="e">
        <f>H71/#REF!</f>
        <v>#REF!</v>
      </c>
      <c r="J71" s="129" t="e">
        <f>H71/#REF!</f>
        <v>#REF!</v>
      </c>
    </row>
    <row r="72" spans="3:10" ht="18.75" x14ac:dyDescent="0.3">
      <c r="C72" s="123" t="s">
        <v>280</v>
      </c>
      <c r="D72" s="123" t="s">
        <v>279</v>
      </c>
      <c r="E72" s="124" t="s">
        <v>88</v>
      </c>
      <c r="F72" s="138" t="s">
        <v>116</v>
      </c>
      <c r="G72" s="133">
        <v>15.2</v>
      </c>
      <c r="H72" s="127">
        <f t="shared" si="2"/>
        <v>12.16</v>
      </c>
      <c r="I72" s="128" t="e">
        <f>H72/#REF!</f>
        <v>#REF!</v>
      </c>
      <c r="J72" s="129" t="e">
        <f>H72/#REF!</f>
        <v>#REF!</v>
      </c>
    </row>
    <row r="73" spans="3:10" ht="18.75" x14ac:dyDescent="0.3">
      <c r="C73" s="123" t="s">
        <v>280</v>
      </c>
      <c r="D73" s="123" t="s">
        <v>279</v>
      </c>
      <c r="E73" s="124" t="s">
        <v>243</v>
      </c>
      <c r="F73" s="138" t="s">
        <v>46</v>
      </c>
      <c r="G73" s="133">
        <v>20</v>
      </c>
      <c r="H73" s="127">
        <f t="shared" si="2"/>
        <v>16</v>
      </c>
      <c r="I73" s="128" t="e">
        <f>H73/#REF!</f>
        <v>#REF!</v>
      </c>
      <c r="J73" s="129" t="e">
        <f>H73/#REF!</f>
        <v>#REF!</v>
      </c>
    </row>
    <row r="74" spans="3:10" ht="18.75" x14ac:dyDescent="0.3">
      <c r="C74" s="123" t="s">
        <v>302</v>
      </c>
      <c r="D74" s="123" t="s">
        <v>303</v>
      </c>
      <c r="E74" s="124" t="s">
        <v>243</v>
      </c>
      <c r="F74" s="138" t="s">
        <v>116</v>
      </c>
      <c r="G74" s="133">
        <v>15.2</v>
      </c>
      <c r="H74" s="127">
        <f t="shared" si="2"/>
        <v>12.16</v>
      </c>
      <c r="I74" s="128" t="e">
        <f>H74/#REF!</f>
        <v>#REF!</v>
      </c>
      <c r="J74" s="129" t="e">
        <f>H74/#REF!</f>
        <v>#REF!</v>
      </c>
    </row>
    <row r="75" spans="3:10" ht="18.75" x14ac:dyDescent="0.3">
      <c r="C75" s="123" t="s">
        <v>302</v>
      </c>
      <c r="D75" s="123" t="s">
        <v>303</v>
      </c>
      <c r="E75" s="124" t="s">
        <v>243</v>
      </c>
      <c r="F75" s="138" t="s">
        <v>46</v>
      </c>
      <c r="G75" s="133">
        <v>20</v>
      </c>
      <c r="H75" s="127">
        <f t="shared" si="2"/>
        <v>16</v>
      </c>
      <c r="I75" s="128" t="e">
        <f>H75/#REF!</f>
        <v>#REF!</v>
      </c>
      <c r="J75" s="129" t="e">
        <f>H75/#REF!</f>
        <v>#REF!</v>
      </c>
    </row>
    <row r="76" spans="3:10" ht="18.75" x14ac:dyDescent="0.3">
      <c r="C76" s="214" t="s">
        <v>26</v>
      </c>
      <c r="D76" s="215"/>
      <c r="E76" s="124"/>
      <c r="F76" s="124"/>
      <c r="G76" s="126"/>
      <c r="H76" s="127"/>
      <c r="I76" s="128"/>
      <c r="J76" s="129"/>
    </row>
    <row r="77" spans="3:10" ht="18.75" x14ac:dyDescent="0.3">
      <c r="C77" s="123" t="s">
        <v>16</v>
      </c>
      <c r="D77" s="123" t="s">
        <v>15</v>
      </c>
      <c r="E77" s="137" t="s">
        <v>235</v>
      </c>
      <c r="F77" s="140" t="s">
        <v>122</v>
      </c>
      <c r="G77" s="126">
        <v>0</v>
      </c>
      <c r="H77" s="127">
        <f t="shared" ref="H77:H140" si="3">G77/1.25</f>
        <v>0</v>
      </c>
      <c r="I77" s="128" t="e">
        <f>H77/#REF!</f>
        <v>#REF!</v>
      </c>
      <c r="J77" s="129" t="e">
        <f>H77/#REF!</f>
        <v>#REF!</v>
      </c>
    </row>
    <row r="78" spans="3:10" ht="18.75" x14ac:dyDescent="0.3">
      <c r="C78" s="123" t="s">
        <v>16</v>
      </c>
      <c r="D78" s="123" t="s">
        <v>15</v>
      </c>
      <c r="E78" s="137" t="s">
        <v>324</v>
      </c>
      <c r="F78" s="140"/>
      <c r="G78" s="126">
        <v>0</v>
      </c>
      <c r="H78" s="127">
        <f t="shared" si="3"/>
        <v>0</v>
      </c>
      <c r="I78" s="128" t="e">
        <f>H78/#REF!</f>
        <v>#REF!</v>
      </c>
      <c r="J78" s="129" t="e">
        <f>H78/#REF!</f>
        <v>#REF!</v>
      </c>
    </row>
    <row r="79" spans="3:10" ht="18.75" x14ac:dyDescent="0.3">
      <c r="C79" s="123" t="s">
        <v>16</v>
      </c>
      <c r="D79" s="123" t="s">
        <v>293</v>
      </c>
      <c r="E79" s="137" t="s">
        <v>326</v>
      </c>
      <c r="F79" s="141" t="s">
        <v>121</v>
      </c>
      <c r="G79" s="133">
        <v>325</v>
      </c>
      <c r="H79" s="127">
        <v>260</v>
      </c>
      <c r="I79" s="128" t="e">
        <f>H79/#REF!</f>
        <v>#REF!</v>
      </c>
      <c r="J79" s="129" t="e">
        <f>H79/#REF!</f>
        <v>#REF!</v>
      </c>
    </row>
    <row r="80" spans="3:10" ht="18.75" x14ac:dyDescent="0.3">
      <c r="C80" s="123" t="s">
        <v>16</v>
      </c>
      <c r="D80" s="123" t="s">
        <v>293</v>
      </c>
      <c r="E80" s="137" t="s">
        <v>327</v>
      </c>
      <c r="F80" s="141" t="s">
        <v>121</v>
      </c>
      <c r="G80" s="133">
        <v>325</v>
      </c>
      <c r="H80" s="127">
        <v>260</v>
      </c>
      <c r="I80" s="128" t="e">
        <f>H80/#REF!</f>
        <v>#REF!</v>
      </c>
      <c r="J80" s="129" t="e">
        <f>H80/#REF!</f>
        <v>#REF!</v>
      </c>
    </row>
    <row r="81" spans="3:10" ht="18.75" x14ac:dyDescent="0.3">
      <c r="C81" s="123" t="s">
        <v>22</v>
      </c>
      <c r="D81" s="123" t="s">
        <v>21</v>
      </c>
      <c r="E81" s="124" t="s">
        <v>89</v>
      </c>
      <c r="F81" s="138" t="s">
        <v>232</v>
      </c>
      <c r="G81" s="126">
        <v>0</v>
      </c>
      <c r="H81" s="127">
        <f t="shared" si="3"/>
        <v>0</v>
      </c>
      <c r="I81" s="128" t="e">
        <f>H81/#REF!</f>
        <v>#REF!</v>
      </c>
      <c r="J81" s="129" t="e">
        <f>H81/#REF!</f>
        <v>#REF!</v>
      </c>
    </row>
    <row r="82" spans="3:10" ht="18.75" x14ac:dyDescent="0.3">
      <c r="C82" s="123" t="s">
        <v>22</v>
      </c>
      <c r="D82" s="123" t="s">
        <v>21</v>
      </c>
      <c r="E82" s="124" t="s">
        <v>88</v>
      </c>
      <c r="F82" s="142" t="s">
        <v>38</v>
      </c>
      <c r="G82" s="126">
        <v>12.4</v>
      </c>
      <c r="H82" s="127">
        <f t="shared" si="3"/>
        <v>9.92</v>
      </c>
      <c r="I82" s="128" t="e">
        <f>H82/#REF!</f>
        <v>#REF!</v>
      </c>
      <c r="J82" s="129" t="e">
        <f>H82/#REF!</f>
        <v>#REF!</v>
      </c>
    </row>
    <row r="83" spans="3:10" ht="18.75" x14ac:dyDescent="0.3">
      <c r="C83" s="123" t="s">
        <v>22</v>
      </c>
      <c r="D83" s="123" t="s">
        <v>21</v>
      </c>
      <c r="E83" s="124" t="s">
        <v>90</v>
      </c>
      <c r="F83" s="142" t="s">
        <v>48</v>
      </c>
      <c r="G83" s="126">
        <v>0</v>
      </c>
      <c r="H83" s="127">
        <f t="shared" si="3"/>
        <v>0</v>
      </c>
      <c r="I83" s="128" t="e">
        <f>H83/#REF!</f>
        <v>#REF!</v>
      </c>
      <c r="J83" s="129" t="e">
        <f>H83/#REF!</f>
        <v>#REF!</v>
      </c>
    </row>
    <row r="84" spans="3:10" ht="18.75" x14ac:dyDescent="0.3">
      <c r="C84" s="123" t="s">
        <v>22</v>
      </c>
      <c r="D84" s="123" t="s">
        <v>21</v>
      </c>
      <c r="E84" s="124" t="s">
        <v>101</v>
      </c>
      <c r="F84" s="124" t="s">
        <v>48</v>
      </c>
      <c r="G84" s="126">
        <v>20</v>
      </c>
      <c r="H84" s="127">
        <f t="shared" si="3"/>
        <v>16</v>
      </c>
      <c r="I84" s="128" t="e">
        <f>H84/#REF!</f>
        <v>#REF!</v>
      </c>
      <c r="J84" s="129" t="e">
        <f>H84/#REF!</f>
        <v>#REF!</v>
      </c>
    </row>
    <row r="85" spans="3:10" ht="18.75" x14ac:dyDescent="0.3">
      <c r="C85" s="123" t="s">
        <v>5</v>
      </c>
      <c r="D85" s="123" t="s">
        <v>17</v>
      </c>
      <c r="E85" s="124" t="s">
        <v>89</v>
      </c>
      <c r="F85" s="138" t="s">
        <v>232</v>
      </c>
      <c r="G85" s="126">
        <v>0</v>
      </c>
      <c r="H85" s="127">
        <f t="shared" si="3"/>
        <v>0</v>
      </c>
      <c r="I85" s="128" t="e">
        <f>H85/#REF!</f>
        <v>#REF!</v>
      </c>
      <c r="J85" s="129" t="e">
        <f>H85/#REF!</f>
        <v>#REF!</v>
      </c>
    </row>
    <row r="86" spans="3:10" ht="18.75" x14ac:dyDescent="0.3">
      <c r="C86" s="123" t="s">
        <v>5</v>
      </c>
      <c r="D86" s="123" t="s">
        <v>17</v>
      </c>
      <c r="E86" s="124" t="s">
        <v>243</v>
      </c>
      <c r="F86" s="138" t="s">
        <v>193</v>
      </c>
      <c r="G86" s="126">
        <v>12.4</v>
      </c>
      <c r="H86" s="127">
        <f t="shared" si="3"/>
        <v>9.92</v>
      </c>
      <c r="I86" s="128" t="e">
        <f>H86/#REF!</f>
        <v>#REF!</v>
      </c>
      <c r="J86" s="129" t="e">
        <f>H86/#REF!</f>
        <v>#REF!</v>
      </c>
    </row>
    <row r="87" spans="3:10" ht="18.75" x14ac:dyDescent="0.3">
      <c r="C87" s="123" t="s">
        <v>5</v>
      </c>
      <c r="D87" s="123" t="s">
        <v>17</v>
      </c>
      <c r="E87" s="124" t="s">
        <v>103</v>
      </c>
      <c r="F87" s="138" t="s">
        <v>116</v>
      </c>
      <c r="G87" s="126">
        <v>24</v>
      </c>
      <c r="H87" s="127">
        <f t="shared" si="3"/>
        <v>19.2</v>
      </c>
      <c r="I87" s="128" t="e">
        <f>H87/#REF!</f>
        <v>#REF!</v>
      </c>
      <c r="J87" s="129" t="e">
        <f>H87/#REF!</f>
        <v>#REF!</v>
      </c>
    </row>
    <row r="88" spans="3:10" ht="18.75" x14ac:dyDescent="0.3">
      <c r="C88" s="123" t="s">
        <v>5</v>
      </c>
      <c r="D88" s="123" t="s">
        <v>282</v>
      </c>
      <c r="E88" s="137" t="s">
        <v>324</v>
      </c>
      <c r="F88" s="143" t="s">
        <v>192</v>
      </c>
      <c r="G88" s="126">
        <v>203.2</v>
      </c>
      <c r="H88" s="127">
        <f t="shared" si="3"/>
        <v>162.56</v>
      </c>
      <c r="I88" s="128" t="e">
        <f>H88/#REF!</f>
        <v>#REF!</v>
      </c>
      <c r="J88" s="129" t="e">
        <f>H88/#REF!</f>
        <v>#REF!</v>
      </c>
    </row>
    <row r="89" spans="3:10" ht="18.75" x14ac:dyDescent="0.3">
      <c r="C89" s="123" t="s">
        <v>298</v>
      </c>
      <c r="D89" s="123" t="s">
        <v>299</v>
      </c>
      <c r="E89" s="137" t="s">
        <v>324</v>
      </c>
      <c r="F89" s="143" t="s">
        <v>190</v>
      </c>
      <c r="G89" s="126">
        <v>283.75</v>
      </c>
      <c r="H89" s="127">
        <f t="shared" si="3"/>
        <v>227</v>
      </c>
      <c r="I89" s="128" t="e">
        <f>H89/#REF!</f>
        <v>#REF!</v>
      </c>
      <c r="J89" s="129" t="e">
        <f>H89/#REF!</f>
        <v>#REF!</v>
      </c>
    </row>
    <row r="90" spans="3:10" ht="18.75" x14ac:dyDescent="0.3">
      <c r="C90" s="123" t="s">
        <v>19</v>
      </c>
      <c r="D90" s="123" t="s">
        <v>18</v>
      </c>
      <c r="E90" s="124" t="s">
        <v>89</v>
      </c>
      <c r="F90" s="138" t="s">
        <v>193</v>
      </c>
      <c r="G90" s="126">
        <v>0</v>
      </c>
      <c r="H90" s="127">
        <f t="shared" si="3"/>
        <v>0</v>
      </c>
      <c r="I90" s="128" t="e">
        <f>H90/#REF!</f>
        <v>#REF!</v>
      </c>
      <c r="J90" s="129" t="e">
        <f>H90/#REF!</f>
        <v>#REF!</v>
      </c>
    </row>
    <row r="91" spans="3:10" ht="18.75" x14ac:dyDescent="0.3">
      <c r="C91" s="123" t="s">
        <v>19</v>
      </c>
      <c r="D91" s="123" t="s">
        <v>18</v>
      </c>
      <c r="E91" s="124" t="s">
        <v>306</v>
      </c>
      <c r="F91" s="124" t="s">
        <v>38</v>
      </c>
      <c r="G91" s="126">
        <v>12.4</v>
      </c>
      <c r="H91" s="127">
        <f t="shared" si="3"/>
        <v>9.92</v>
      </c>
      <c r="I91" s="128" t="e">
        <f>H91/#REF!</f>
        <v>#REF!</v>
      </c>
      <c r="J91" s="129" t="e">
        <f>H91/#REF!</f>
        <v>#REF!</v>
      </c>
    </row>
    <row r="92" spans="3:10" ht="18.75" x14ac:dyDescent="0.3">
      <c r="C92" s="123" t="s">
        <v>19</v>
      </c>
      <c r="D92" s="123" t="s">
        <v>18</v>
      </c>
      <c r="E92" s="137" t="s">
        <v>101</v>
      </c>
      <c r="F92" s="137"/>
      <c r="G92" s="126">
        <v>0</v>
      </c>
      <c r="H92" s="127">
        <f t="shared" si="3"/>
        <v>0</v>
      </c>
      <c r="I92" s="128" t="e">
        <f>H92/#REF!</f>
        <v>#REF!</v>
      </c>
      <c r="J92" s="129" t="e">
        <f>H92/#REF!</f>
        <v>#REF!</v>
      </c>
    </row>
    <row r="93" spans="3:10" ht="18.75" x14ac:dyDescent="0.3">
      <c r="C93" s="123" t="s">
        <v>19</v>
      </c>
      <c r="D93" s="123" t="s">
        <v>281</v>
      </c>
      <c r="E93" s="137" t="s">
        <v>324</v>
      </c>
      <c r="F93" s="137" t="s">
        <v>190</v>
      </c>
      <c r="G93" s="126">
        <v>510</v>
      </c>
      <c r="H93" s="127">
        <f t="shared" si="3"/>
        <v>408</v>
      </c>
      <c r="I93" s="128" t="e">
        <f>H93/#REF!</f>
        <v>#REF!</v>
      </c>
      <c r="J93" s="129" t="e">
        <f>H93/#REF!</f>
        <v>#REF!</v>
      </c>
    </row>
    <row r="94" spans="3:10" ht="18.75" x14ac:dyDescent="0.3">
      <c r="C94" s="123" t="s">
        <v>19</v>
      </c>
      <c r="D94" s="123" t="s">
        <v>281</v>
      </c>
      <c r="E94" s="137" t="s">
        <v>324</v>
      </c>
      <c r="F94" s="137" t="s">
        <v>100</v>
      </c>
      <c r="G94" s="126">
        <v>1065</v>
      </c>
      <c r="H94" s="127">
        <f t="shared" si="3"/>
        <v>852</v>
      </c>
      <c r="I94" s="128" t="e">
        <f>H94/#REF!</f>
        <v>#REF!</v>
      </c>
      <c r="J94" s="129" t="e">
        <f>H94/#REF!</f>
        <v>#REF!</v>
      </c>
    </row>
    <row r="95" spans="3:10" ht="18.75" x14ac:dyDescent="0.3">
      <c r="C95" s="123" t="s">
        <v>58</v>
      </c>
      <c r="D95" s="123" t="s">
        <v>59</v>
      </c>
      <c r="E95" s="124" t="s">
        <v>89</v>
      </c>
      <c r="F95" s="144" t="s">
        <v>193</v>
      </c>
      <c r="G95" s="126">
        <v>0</v>
      </c>
      <c r="H95" s="127">
        <f t="shared" si="3"/>
        <v>0</v>
      </c>
      <c r="I95" s="128" t="e">
        <f>H95/#REF!</f>
        <v>#REF!</v>
      </c>
      <c r="J95" s="129" t="e">
        <f>H95/#REF!</f>
        <v>#REF!</v>
      </c>
    </row>
    <row r="96" spans="3:10" ht="18.75" x14ac:dyDescent="0.3">
      <c r="C96" s="123" t="s">
        <v>58</v>
      </c>
      <c r="D96" s="123" t="s">
        <v>59</v>
      </c>
      <c r="E96" s="124" t="s">
        <v>88</v>
      </c>
      <c r="F96" s="124" t="s">
        <v>116</v>
      </c>
      <c r="G96" s="126">
        <v>12.4</v>
      </c>
      <c r="H96" s="127">
        <f t="shared" si="3"/>
        <v>9.92</v>
      </c>
      <c r="I96" s="128" t="e">
        <f>H96/#REF!</f>
        <v>#REF!</v>
      </c>
      <c r="J96" s="129" t="e">
        <f>H96/#REF!</f>
        <v>#REF!</v>
      </c>
    </row>
    <row r="97" spans="3:10" ht="18.75" x14ac:dyDescent="0.3">
      <c r="C97" s="123" t="s">
        <v>58</v>
      </c>
      <c r="D97" s="123" t="s">
        <v>59</v>
      </c>
      <c r="E97" s="124" t="s">
        <v>101</v>
      </c>
      <c r="F97" s="124" t="s">
        <v>116</v>
      </c>
      <c r="G97" s="126">
        <v>24</v>
      </c>
      <c r="H97" s="127">
        <f t="shared" si="3"/>
        <v>19.2</v>
      </c>
      <c r="I97" s="128" t="e">
        <f>H97/#REF!</f>
        <v>#REF!</v>
      </c>
      <c r="J97" s="129" t="e">
        <f>H97/#REF!</f>
        <v>#REF!</v>
      </c>
    </row>
    <row r="98" spans="3:10" ht="18.75" x14ac:dyDescent="0.3">
      <c r="C98" s="123" t="s">
        <v>67</v>
      </c>
      <c r="D98" s="123" t="s">
        <v>68</v>
      </c>
      <c r="E98" s="124" t="s">
        <v>89</v>
      </c>
      <c r="F98" s="144" t="s">
        <v>96</v>
      </c>
      <c r="G98" s="126">
        <v>0</v>
      </c>
      <c r="H98" s="127">
        <f t="shared" si="3"/>
        <v>0</v>
      </c>
      <c r="I98" s="128" t="e">
        <f>H98/#REF!</f>
        <v>#REF!</v>
      </c>
      <c r="J98" s="129" t="e">
        <f>H98/#REF!</f>
        <v>#REF!</v>
      </c>
    </row>
    <row r="99" spans="3:10" ht="18.75" x14ac:dyDescent="0.3">
      <c r="C99" s="123" t="s">
        <v>67</v>
      </c>
      <c r="D99" s="123" t="s">
        <v>68</v>
      </c>
      <c r="E99" s="124" t="s">
        <v>88</v>
      </c>
      <c r="F99" s="144" t="s">
        <v>193</v>
      </c>
      <c r="G99" s="126">
        <v>0</v>
      </c>
      <c r="H99" s="127">
        <f t="shared" si="3"/>
        <v>0</v>
      </c>
      <c r="I99" s="128" t="e">
        <f>H99/#REF!</f>
        <v>#REF!</v>
      </c>
      <c r="J99" s="129" t="e">
        <f>H99/#REF!</f>
        <v>#REF!</v>
      </c>
    </row>
    <row r="100" spans="3:10" ht="18.75" x14ac:dyDescent="0.3">
      <c r="C100" s="123" t="s">
        <v>67</v>
      </c>
      <c r="D100" s="123" t="s">
        <v>68</v>
      </c>
      <c r="E100" s="124" t="s">
        <v>101</v>
      </c>
      <c r="F100" s="144" t="s">
        <v>193</v>
      </c>
      <c r="G100" s="133">
        <v>24</v>
      </c>
      <c r="H100" s="127">
        <f t="shared" si="3"/>
        <v>19.2</v>
      </c>
      <c r="I100" s="128" t="e">
        <f>H100/#REF!</f>
        <v>#REF!</v>
      </c>
      <c r="J100" s="129" t="e">
        <f>H100/#REF!</f>
        <v>#REF!</v>
      </c>
    </row>
    <row r="101" spans="3:10" ht="18.75" x14ac:dyDescent="0.3">
      <c r="C101" s="123" t="s">
        <v>25</v>
      </c>
      <c r="D101" s="123" t="s">
        <v>1</v>
      </c>
      <c r="E101" s="124" t="s">
        <v>89</v>
      </c>
      <c r="F101" s="144" t="s">
        <v>193</v>
      </c>
      <c r="G101" s="126">
        <v>0</v>
      </c>
      <c r="H101" s="127">
        <f t="shared" si="3"/>
        <v>0</v>
      </c>
      <c r="I101" s="128" t="e">
        <f>H101/#REF!</f>
        <v>#REF!</v>
      </c>
      <c r="J101" s="129" t="e">
        <f>H101/#REF!</f>
        <v>#REF!</v>
      </c>
    </row>
    <row r="102" spans="3:10" ht="18.75" x14ac:dyDescent="0.3">
      <c r="C102" s="123" t="s">
        <v>25</v>
      </c>
      <c r="D102" s="123" t="s">
        <v>1</v>
      </c>
      <c r="E102" s="124" t="s">
        <v>88</v>
      </c>
      <c r="F102" s="124" t="s">
        <v>48</v>
      </c>
      <c r="G102" s="126">
        <v>12.4</v>
      </c>
      <c r="H102" s="127">
        <f t="shared" si="3"/>
        <v>9.92</v>
      </c>
      <c r="I102" s="128" t="e">
        <f>H102/#REF!</f>
        <v>#REF!</v>
      </c>
      <c r="J102" s="129" t="e">
        <f>H102/#REF!</f>
        <v>#REF!</v>
      </c>
    </row>
    <row r="103" spans="3:10" ht="18.75" x14ac:dyDescent="0.3">
      <c r="C103" s="123" t="s">
        <v>25</v>
      </c>
      <c r="D103" s="123" t="s">
        <v>1</v>
      </c>
      <c r="E103" s="124" t="s">
        <v>221</v>
      </c>
      <c r="F103" s="124" t="s">
        <v>46</v>
      </c>
      <c r="G103" s="126">
        <v>24</v>
      </c>
      <c r="H103" s="127">
        <f t="shared" si="3"/>
        <v>19.2</v>
      </c>
      <c r="I103" s="128" t="e">
        <f>H103/#REF!</f>
        <v>#REF!</v>
      </c>
      <c r="J103" s="129" t="e">
        <f>H103/#REF!</f>
        <v>#REF!</v>
      </c>
    </row>
    <row r="104" spans="3:10" ht="18.75" x14ac:dyDescent="0.3">
      <c r="C104" s="130" t="s">
        <v>25</v>
      </c>
      <c r="D104" s="130" t="s">
        <v>1</v>
      </c>
      <c r="E104" s="131" t="s">
        <v>344</v>
      </c>
      <c r="F104" s="131" t="s">
        <v>190</v>
      </c>
      <c r="G104" s="133">
        <v>61.7</v>
      </c>
      <c r="H104" s="134">
        <f t="shared" si="3"/>
        <v>49.36</v>
      </c>
      <c r="I104" s="135" t="e">
        <f>H104/#REF!</f>
        <v>#REF!</v>
      </c>
      <c r="J104" s="136" t="e">
        <f>H104/#REF!</f>
        <v>#REF!</v>
      </c>
    </row>
    <row r="105" spans="3:10" ht="18.75" x14ac:dyDescent="0.3">
      <c r="C105" s="123" t="s">
        <v>25</v>
      </c>
      <c r="D105" s="123" t="s">
        <v>1</v>
      </c>
      <c r="E105" s="124" t="s">
        <v>324</v>
      </c>
      <c r="F105" s="124" t="s">
        <v>190</v>
      </c>
      <c r="G105" s="133">
        <f>G104+7</f>
        <v>68.7</v>
      </c>
      <c r="H105" s="127">
        <f>H104+7</f>
        <v>56.36</v>
      </c>
      <c r="I105" s="128" t="e">
        <f>H105/#REF!</f>
        <v>#REF!</v>
      </c>
      <c r="J105" s="129" t="e">
        <f>H105/#REF!</f>
        <v>#REF!</v>
      </c>
    </row>
    <row r="106" spans="3:10" ht="18.75" x14ac:dyDescent="0.3">
      <c r="C106" s="123" t="s">
        <v>25</v>
      </c>
      <c r="D106" s="123" t="s">
        <v>1</v>
      </c>
      <c r="E106" s="124" t="s">
        <v>347</v>
      </c>
      <c r="F106" s="124" t="s">
        <v>190</v>
      </c>
      <c r="G106" s="133">
        <f>G104+4</f>
        <v>65.7</v>
      </c>
      <c r="H106" s="127">
        <f>H104+4</f>
        <v>53.36</v>
      </c>
      <c r="I106" s="128" t="e">
        <f>H106/#REF!</f>
        <v>#REF!</v>
      </c>
      <c r="J106" s="129" t="e">
        <f>H106/#REF!</f>
        <v>#REF!</v>
      </c>
    </row>
    <row r="107" spans="3:10" ht="18.75" x14ac:dyDescent="0.3">
      <c r="C107" s="130" t="s">
        <v>25</v>
      </c>
      <c r="D107" s="130" t="s">
        <v>1</v>
      </c>
      <c r="E107" s="131" t="s">
        <v>344</v>
      </c>
      <c r="F107" s="131" t="s">
        <v>121</v>
      </c>
      <c r="G107" s="133">
        <v>386</v>
      </c>
      <c r="H107" s="134">
        <f>G107/1.25</f>
        <v>308.8</v>
      </c>
      <c r="I107" s="135"/>
      <c r="J107" s="136"/>
    </row>
    <row r="108" spans="3:10" ht="18.75" x14ac:dyDescent="0.3">
      <c r="C108" s="123" t="s">
        <v>25</v>
      </c>
      <c r="D108" s="123" t="s">
        <v>1</v>
      </c>
      <c r="E108" s="137" t="s">
        <v>324</v>
      </c>
      <c r="F108" s="124" t="s">
        <v>121</v>
      </c>
      <c r="G108" s="126">
        <f>G107+7</f>
        <v>393</v>
      </c>
      <c r="H108" s="127">
        <f>H107+7</f>
        <v>315.8</v>
      </c>
      <c r="I108" s="128" t="e">
        <f>H108/#REF!</f>
        <v>#REF!</v>
      </c>
      <c r="J108" s="129" t="e">
        <f>H108/#REF!</f>
        <v>#REF!</v>
      </c>
    </row>
    <row r="109" spans="3:10" ht="18.75" x14ac:dyDescent="0.3">
      <c r="C109" s="123" t="s">
        <v>25</v>
      </c>
      <c r="D109" s="123" t="s">
        <v>1</v>
      </c>
      <c r="E109" s="137" t="s">
        <v>347</v>
      </c>
      <c r="F109" s="124" t="s">
        <v>121</v>
      </c>
      <c r="G109" s="126">
        <f>G107+4</f>
        <v>390</v>
      </c>
      <c r="H109" s="127">
        <f>H107+4</f>
        <v>312.8</v>
      </c>
      <c r="I109" s="128" t="e">
        <f>H109/#REF!</f>
        <v>#REF!</v>
      </c>
      <c r="J109" s="129" t="e">
        <f>H109/#REF!</f>
        <v>#REF!</v>
      </c>
    </row>
    <row r="110" spans="3:10" ht="18.75" x14ac:dyDescent="0.3">
      <c r="C110" s="123" t="s">
        <v>25</v>
      </c>
      <c r="D110" s="123" t="s">
        <v>1</v>
      </c>
      <c r="E110" s="137" t="s">
        <v>344</v>
      </c>
      <c r="F110" s="124" t="s">
        <v>122</v>
      </c>
      <c r="G110" s="126">
        <v>763</v>
      </c>
      <c r="H110" s="127">
        <f>G110/1.25</f>
        <v>610.4</v>
      </c>
      <c r="I110" s="128"/>
      <c r="J110" s="129"/>
    </row>
    <row r="111" spans="3:10" ht="18.75" x14ac:dyDescent="0.3">
      <c r="C111" s="123" t="s">
        <v>25</v>
      </c>
      <c r="D111" s="123" t="s">
        <v>1</v>
      </c>
      <c r="E111" s="137" t="s">
        <v>324</v>
      </c>
      <c r="F111" s="124" t="s">
        <v>122</v>
      </c>
      <c r="G111" s="126">
        <f>G110+7</f>
        <v>770</v>
      </c>
      <c r="H111" s="127">
        <f>H110+7</f>
        <v>617.4</v>
      </c>
      <c r="I111" s="128" t="e">
        <f>H111/#REF!</f>
        <v>#REF!</v>
      </c>
      <c r="J111" s="129" t="e">
        <f>H111/#REF!</f>
        <v>#REF!</v>
      </c>
    </row>
    <row r="112" spans="3:10" ht="18.75" x14ac:dyDescent="0.3">
      <c r="C112" s="123" t="s">
        <v>56</v>
      </c>
      <c r="D112" s="123" t="s">
        <v>57</v>
      </c>
      <c r="E112" s="124" t="s">
        <v>89</v>
      </c>
      <c r="F112" s="144" t="s">
        <v>193</v>
      </c>
      <c r="G112" s="126">
        <v>0</v>
      </c>
      <c r="H112" s="127">
        <f t="shared" si="3"/>
        <v>0</v>
      </c>
      <c r="I112" s="128" t="e">
        <f>H112/#REF!</f>
        <v>#REF!</v>
      </c>
      <c r="J112" s="129" t="e">
        <f>H112/#REF!</f>
        <v>#REF!</v>
      </c>
    </row>
    <row r="113" spans="3:10" ht="18.75" x14ac:dyDescent="0.3">
      <c r="C113" s="123" t="s">
        <v>56</v>
      </c>
      <c r="D113" s="123" t="s">
        <v>57</v>
      </c>
      <c r="E113" s="124" t="s">
        <v>88</v>
      </c>
      <c r="F113" s="124" t="s">
        <v>204</v>
      </c>
      <c r="G113" s="126">
        <v>10.199999999999999</v>
      </c>
      <c r="H113" s="127">
        <f t="shared" si="3"/>
        <v>8.16</v>
      </c>
      <c r="I113" s="128" t="e">
        <f>H113/#REF!</f>
        <v>#REF!</v>
      </c>
      <c r="J113" s="129" t="e">
        <f>H113/#REF!</f>
        <v>#REF!</v>
      </c>
    </row>
    <row r="114" spans="3:10" ht="18.75" x14ac:dyDescent="0.3">
      <c r="C114" s="123" t="s">
        <v>56</v>
      </c>
      <c r="D114" s="123" t="s">
        <v>57</v>
      </c>
      <c r="E114" s="124" t="s">
        <v>88</v>
      </c>
      <c r="F114" s="124" t="s">
        <v>42</v>
      </c>
      <c r="G114" s="126">
        <v>12.4</v>
      </c>
      <c r="H114" s="127">
        <f t="shared" si="3"/>
        <v>9.92</v>
      </c>
      <c r="I114" s="128" t="e">
        <f>H114/#REF!</f>
        <v>#REF!</v>
      </c>
      <c r="J114" s="129" t="e">
        <f>H114/#REF!</f>
        <v>#REF!</v>
      </c>
    </row>
    <row r="115" spans="3:10" ht="18.75" x14ac:dyDescent="0.3">
      <c r="C115" s="123" t="s">
        <v>56</v>
      </c>
      <c r="D115" s="123" t="s">
        <v>57</v>
      </c>
      <c r="E115" s="124" t="s">
        <v>88</v>
      </c>
      <c r="F115" s="124" t="s">
        <v>190</v>
      </c>
      <c r="G115" s="126">
        <v>14.3</v>
      </c>
      <c r="H115" s="127">
        <f t="shared" si="3"/>
        <v>11.440000000000001</v>
      </c>
      <c r="I115" s="128" t="e">
        <f>H115/#REF!</f>
        <v>#REF!</v>
      </c>
      <c r="J115" s="129" t="e">
        <f>H115/#REF!</f>
        <v>#REF!</v>
      </c>
    </row>
    <row r="116" spans="3:10" ht="18.75" x14ac:dyDescent="0.3">
      <c r="C116" s="123" t="s">
        <v>56</v>
      </c>
      <c r="D116" s="123" t="s">
        <v>57</v>
      </c>
      <c r="E116" s="124" t="s">
        <v>101</v>
      </c>
      <c r="F116" s="124" t="s">
        <v>192</v>
      </c>
      <c r="G116" s="126">
        <v>0</v>
      </c>
      <c r="H116" s="127">
        <f t="shared" si="3"/>
        <v>0</v>
      </c>
      <c r="I116" s="128" t="e">
        <f>H116/#REF!</f>
        <v>#REF!</v>
      </c>
      <c r="J116" s="129" t="e">
        <f>H116/#REF!</f>
        <v>#REF!</v>
      </c>
    </row>
    <row r="117" spans="3:10" ht="18.75" x14ac:dyDescent="0.3">
      <c r="C117" s="130" t="s">
        <v>56</v>
      </c>
      <c r="D117" s="130" t="s">
        <v>57</v>
      </c>
      <c r="E117" s="131" t="s">
        <v>344</v>
      </c>
      <c r="F117" s="131" t="s">
        <v>190</v>
      </c>
      <c r="G117" s="133">
        <v>36.799999999999997</v>
      </c>
      <c r="H117" s="134">
        <f t="shared" si="3"/>
        <v>29.439999999999998</v>
      </c>
      <c r="I117" s="135" t="e">
        <f>H117/#REF!</f>
        <v>#REF!</v>
      </c>
      <c r="J117" s="136" t="e">
        <f>H117/#REF!</f>
        <v>#REF!</v>
      </c>
    </row>
    <row r="118" spans="3:10" ht="18.75" x14ac:dyDescent="0.3">
      <c r="C118" s="123" t="s">
        <v>56</v>
      </c>
      <c r="D118" s="123" t="s">
        <v>57</v>
      </c>
      <c r="E118" s="137" t="s">
        <v>324</v>
      </c>
      <c r="F118" s="137" t="s">
        <v>190</v>
      </c>
      <c r="G118" s="126">
        <f>G117+7</f>
        <v>43.8</v>
      </c>
      <c r="H118" s="127">
        <f>H117+7</f>
        <v>36.44</v>
      </c>
      <c r="I118" s="128" t="e">
        <f>H118/#REF!</f>
        <v>#REF!</v>
      </c>
      <c r="J118" s="129" t="e">
        <f>H118/#REF!</f>
        <v>#REF!</v>
      </c>
    </row>
    <row r="119" spans="3:10" ht="18.75" x14ac:dyDescent="0.3">
      <c r="C119" s="123" t="s">
        <v>56</v>
      </c>
      <c r="D119" s="123" t="s">
        <v>57</v>
      </c>
      <c r="E119" s="124" t="s">
        <v>347</v>
      </c>
      <c r="F119" s="137" t="s">
        <v>190</v>
      </c>
      <c r="G119" s="126">
        <f>G117+4</f>
        <v>40.799999999999997</v>
      </c>
      <c r="H119" s="127">
        <f>H117+4</f>
        <v>33.44</v>
      </c>
      <c r="I119" s="128" t="e">
        <f>H119/#REF!</f>
        <v>#REF!</v>
      </c>
      <c r="J119" s="129" t="e">
        <f>H119/#REF!</f>
        <v>#REF!</v>
      </c>
    </row>
    <row r="120" spans="3:10" ht="18.75" x14ac:dyDescent="0.3">
      <c r="C120" s="130" t="s">
        <v>56</v>
      </c>
      <c r="D120" s="130" t="s">
        <v>57</v>
      </c>
      <c r="E120" s="131" t="s">
        <v>344</v>
      </c>
      <c r="F120" s="131" t="s">
        <v>45</v>
      </c>
      <c r="G120" s="133">
        <v>46</v>
      </c>
      <c r="H120" s="134">
        <f>G120/1.25</f>
        <v>36.799999999999997</v>
      </c>
      <c r="I120" s="135"/>
      <c r="J120" s="136"/>
    </row>
    <row r="121" spans="3:10" ht="18.75" x14ac:dyDescent="0.3">
      <c r="C121" s="123" t="s">
        <v>56</v>
      </c>
      <c r="D121" s="123" t="s">
        <v>57</v>
      </c>
      <c r="E121" s="137" t="s">
        <v>324</v>
      </c>
      <c r="F121" s="137" t="s">
        <v>45</v>
      </c>
      <c r="G121" s="126">
        <f>G120+7</f>
        <v>53</v>
      </c>
      <c r="H121" s="127">
        <f>H120+7</f>
        <v>43.8</v>
      </c>
      <c r="I121" s="128" t="e">
        <f>H121/#REF!</f>
        <v>#REF!</v>
      </c>
      <c r="J121" s="129" t="e">
        <f>H121/#REF!</f>
        <v>#REF!</v>
      </c>
    </row>
    <row r="122" spans="3:10" ht="18.75" x14ac:dyDescent="0.3">
      <c r="C122" s="123" t="s">
        <v>56</v>
      </c>
      <c r="D122" s="123" t="s">
        <v>57</v>
      </c>
      <c r="E122" s="124" t="s">
        <v>347</v>
      </c>
      <c r="F122" s="137" t="s">
        <v>45</v>
      </c>
      <c r="G122" s="126">
        <f>G120+4</f>
        <v>50</v>
      </c>
      <c r="H122" s="127">
        <f>H120+4</f>
        <v>40.799999999999997</v>
      </c>
      <c r="I122" s="128" t="e">
        <f>H122/#REF!</f>
        <v>#REF!</v>
      </c>
      <c r="J122" s="129" t="e">
        <f>H122/#REF!</f>
        <v>#REF!</v>
      </c>
    </row>
    <row r="123" spans="3:10" ht="18.75" x14ac:dyDescent="0.3">
      <c r="C123" s="130" t="s">
        <v>56</v>
      </c>
      <c r="D123" s="130" t="s">
        <v>57</v>
      </c>
      <c r="E123" s="131" t="s">
        <v>344</v>
      </c>
      <c r="F123" s="131" t="s">
        <v>100</v>
      </c>
      <c r="G123" s="133">
        <v>59</v>
      </c>
      <c r="H123" s="134">
        <f>G123/1.25</f>
        <v>47.2</v>
      </c>
      <c r="I123" s="135"/>
      <c r="J123" s="136"/>
    </row>
    <row r="124" spans="3:10" ht="18.75" x14ac:dyDescent="0.3">
      <c r="C124" s="123" t="s">
        <v>56</v>
      </c>
      <c r="D124" s="123" t="s">
        <v>57</v>
      </c>
      <c r="E124" s="137" t="s">
        <v>324</v>
      </c>
      <c r="F124" s="137" t="s">
        <v>100</v>
      </c>
      <c r="G124" s="126">
        <f>G123+7</f>
        <v>66</v>
      </c>
      <c r="H124" s="127">
        <f>H123+7</f>
        <v>54.2</v>
      </c>
      <c r="I124" s="128" t="e">
        <f>H124/#REF!</f>
        <v>#REF!</v>
      </c>
      <c r="J124" s="129" t="e">
        <f>H124/#REF!</f>
        <v>#REF!</v>
      </c>
    </row>
    <row r="125" spans="3:10" ht="18.75" x14ac:dyDescent="0.3">
      <c r="C125" s="123" t="s">
        <v>56</v>
      </c>
      <c r="D125" s="123" t="s">
        <v>57</v>
      </c>
      <c r="E125" s="124" t="s">
        <v>347</v>
      </c>
      <c r="F125" s="137" t="s">
        <v>100</v>
      </c>
      <c r="G125" s="126">
        <f>G123+4</f>
        <v>63</v>
      </c>
      <c r="H125" s="127">
        <f>H123+4</f>
        <v>51.2</v>
      </c>
      <c r="I125" s="128" t="e">
        <f>H125/#REF!</f>
        <v>#REF!</v>
      </c>
      <c r="J125" s="129" t="e">
        <f>H125/#REF!</f>
        <v>#REF!</v>
      </c>
    </row>
    <row r="126" spans="3:10" ht="18.75" x14ac:dyDescent="0.3">
      <c r="C126" s="130" t="s">
        <v>56</v>
      </c>
      <c r="D126" s="130" t="s">
        <v>57</v>
      </c>
      <c r="E126" s="131" t="s">
        <v>344</v>
      </c>
      <c r="F126" s="131" t="s">
        <v>121</v>
      </c>
      <c r="G126" s="133">
        <v>74</v>
      </c>
      <c r="H126" s="134">
        <f>G126/1.25</f>
        <v>59.2</v>
      </c>
      <c r="I126" s="135"/>
      <c r="J126" s="136"/>
    </row>
    <row r="127" spans="3:10" ht="18.75" x14ac:dyDescent="0.3">
      <c r="C127" s="123" t="s">
        <v>56</v>
      </c>
      <c r="D127" s="123" t="s">
        <v>57</v>
      </c>
      <c r="E127" s="137" t="s">
        <v>324</v>
      </c>
      <c r="F127" s="137" t="s">
        <v>121</v>
      </c>
      <c r="G127" s="126">
        <f>G126+7</f>
        <v>81</v>
      </c>
      <c r="H127" s="127">
        <f>H126+7</f>
        <v>66.2</v>
      </c>
      <c r="I127" s="128" t="e">
        <f>H127/#REF!</f>
        <v>#REF!</v>
      </c>
      <c r="J127" s="129" t="e">
        <f>H127/#REF!</f>
        <v>#REF!</v>
      </c>
    </row>
    <row r="128" spans="3:10" ht="18.75" x14ac:dyDescent="0.3">
      <c r="C128" s="123" t="s">
        <v>56</v>
      </c>
      <c r="D128" s="123" t="s">
        <v>57</v>
      </c>
      <c r="E128" s="124" t="s">
        <v>347</v>
      </c>
      <c r="F128" s="137" t="s">
        <v>121</v>
      </c>
      <c r="G128" s="126">
        <f>G126+4</f>
        <v>78</v>
      </c>
      <c r="H128" s="127">
        <f>H126+4</f>
        <v>63.2</v>
      </c>
      <c r="I128" s="128" t="e">
        <f>H128/#REF!</f>
        <v>#REF!</v>
      </c>
      <c r="J128" s="129" t="e">
        <f>H128/#REF!</f>
        <v>#REF!</v>
      </c>
    </row>
    <row r="129" spans="3:10" ht="18.75" x14ac:dyDescent="0.3">
      <c r="C129" s="130" t="s">
        <v>56</v>
      </c>
      <c r="D129" s="130" t="s">
        <v>57</v>
      </c>
      <c r="E129" s="131" t="s">
        <v>344</v>
      </c>
      <c r="F129" s="131" t="s">
        <v>122</v>
      </c>
      <c r="G129" s="133">
        <v>89</v>
      </c>
      <c r="H129" s="134">
        <f>G129/1.25</f>
        <v>71.2</v>
      </c>
      <c r="I129" s="135"/>
      <c r="J129" s="136"/>
    </row>
    <row r="130" spans="3:10" ht="18.75" x14ac:dyDescent="0.3">
      <c r="C130" s="123" t="s">
        <v>56</v>
      </c>
      <c r="D130" s="123" t="s">
        <v>57</v>
      </c>
      <c r="E130" s="137" t="s">
        <v>324</v>
      </c>
      <c r="F130" s="137" t="s">
        <v>122</v>
      </c>
      <c r="G130" s="126">
        <f>G129+7</f>
        <v>96</v>
      </c>
      <c r="H130" s="127">
        <f>H129+7</f>
        <v>78.2</v>
      </c>
      <c r="I130" s="128" t="e">
        <f>H130/#REF!</f>
        <v>#REF!</v>
      </c>
      <c r="J130" s="129" t="e">
        <f>H130/#REF!</f>
        <v>#REF!</v>
      </c>
    </row>
    <row r="131" spans="3:10" ht="18.75" x14ac:dyDescent="0.3">
      <c r="C131" s="123" t="s">
        <v>56</v>
      </c>
      <c r="D131" s="123" t="s">
        <v>57</v>
      </c>
      <c r="E131" s="124" t="s">
        <v>347</v>
      </c>
      <c r="F131" s="137" t="s">
        <v>122</v>
      </c>
      <c r="G131" s="126">
        <f>G129+4</f>
        <v>93</v>
      </c>
      <c r="H131" s="127">
        <f>H129+4</f>
        <v>75.2</v>
      </c>
      <c r="I131" s="128" t="e">
        <f>H131/#REF!</f>
        <v>#REF!</v>
      </c>
      <c r="J131" s="129" t="e">
        <f>H131/#REF!</f>
        <v>#REF!</v>
      </c>
    </row>
    <row r="132" spans="3:10" ht="18.75" x14ac:dyDescent="0.3">
      <c r="C132" s="123" t="s">
        <v>56</v>
      </c>
      <c r="D132" s="123" t="s">
        <v>231</v>
      </c>
      <c r="E132" s="124" t="s">
        <v>326</v>
      </c>
      <c r="F132" s="145" t="s">
        <v>234</v>
      </c>
      <c r="G132" s="126">
        <v>510</v>
      </c>
      <c r="H132" s="127">
        <f t="shared" si="3"/>
        <v>408</v>
      </c>
      <c r="I132" s="128" t="e">
        <f>H132/#REF!</f>
        <v>#REF!</v>
      </c>
      <c r="J132" s="129" t="e">
        <f>H132/#REF!</f>
        <v>#REF!</v>
      </c>
    </row>
    <row r="133" spans="3:10" ht="18.75" x14ac:dyDescent="0.3">
      <c r="C133" s="123" t="s">
        <v>56</v>
      </c>
      <c r="D133" s="123" t="s">
        <v>231</v>
      </c>
      <c r="E133" s="124" t="s">
        <v>327</v>
      </c>
      <c r="F133" s="137" t="s">
        <v>234</v>
      </c>
      <c r="G133" s="126">
        <v>510</v>
      </c>
      <c r="H133" s="127">
        <f t="shared" si="3"/>
        <v>408</v>
      </c>
      <c r="I133" s="128" t="e">
        <f>H133/#REF!</f>
        <v>#REF!</v>
      </c>
      <c r="J133" s="129" t="e">
        <f>H133/#REF!</f>
        <v>#REF!</v>
      </c>
    </row>
    <row r="134" spans="3:10" ht="18.75" x14ac:dyDescent="0.3">
      <c r="C134" s="123" t="s">
        <v>20</v>
      </c>
      <c r="D134" s="123" t="s">
        <v>0</v>
      </c>
      <c r="E134" s="124" t="s">
        <v>89</v>
      </c>
      <c r="F134" s="144" t="s">
        <v>193</v>
      </c>
      <c r="G134" s="126">
        <v>0</v>
      </c>
      <c r="H134" s="127">
        <f t="shared" si="3"/>
        <v>0</v>
      </c>
      <c r="I134" s="128" t="e">
        <f>H134/#REF!</f>
        <v>#REF!</v>
      </c>
      <c r="J134" s="129" t="e">
        <f>H134/#REF!</f>
        <v>#REF!</v>
      </c>
    </row>
    <row r="135" spans="3:10" ht="18.75" x14ac:dyDescent="0.3">
      <c r="C135" s="123" t="s">
        <v>20</v>
      </c>
      <c r="D135" s="123" t="s">
        <v>0</v>
      </c>
      <c r="E135" s="124" t="s">
        <v>88</v>
      </c>
      <c r="F135" s="124" t="s">
        <v>49</v>
      </c>
      <c r="G135" s="126">
        <v>15.2</v>
      </c>
      <c r="H135" s="127">
        <f t="shared" si="3"/>
        <v>12.16</v>
      </c>
      <c r="I135" s="128" t="e">
        <f>H135/#REF!</f>
        <v>#REF!</v>
      </c>
      <c r="J135" s="129" t="e">
        <f>H135/#REF!</f>
        <v>#REF!</v>
      </c>
    </row>
    <row r="136" spans="3:10" ht="18.75" x14ac:dyDescent="0.3">
      <c r="C136" s="123" t="s">
        <v>20</v>
      </c>
      <c r="D136" s="123" t="s">
        <v>0</v>
      </c>
      <c r="E136" s="124" t="s">
        <v>101</v>
      </c>
      <c r="F136" s="124" t="s">
        <v>116</v>
      </c>
      <c r="G136" s="126">
        <v>0</v>
      </c>
      <c r="H136" s="127">
        <f t="shared" si="3"/>
        <v>0</v>
      </c>
      <c r="I136" s="128" t="e">
        <f>H136/#REF!</f>
        <v>#REF!</v>
      </c>
      <c r="J136" s="129" t="e">
        <f>H136/#REF!</f>
        <v>#REF!</v>
      </c>
    </row>
    <row r="137" spans="3:10" ht="18.75" x14ac:dyDescent="0.3">
      <c r="C137" s="123" t="s">
        <v>24</v>
      </c>
      <c r="D137" s="123" t="s">
        <v>23</v>
      </c>
      <c r="E137" s="124" t="s">
        <v>89</v>
      </c>
      <c r="F137" s="144" t="s">
        <v>96</v>
      </c>
      <c r="G137" s="126">
        <v>5.15</v>
      </c>
      <c r="H137" s="127">
        <f t="shared" si="3"/>
        <v>4.12</v>
      </c>
      <c r="I137" s="128" t="e">
        <f>H137/#REF!</f>
        <v>#REF!</v>
      </c>
      <c r="J137" s="129" t="e">
        <f>H137/#REF!</f>
        <v>#REF!</v>
      </c>
    </row>
    <row r="138" spans="3:10" ht="18.75" x14ac:dyDescent="0.3">
      <c r="C138" s="123" t="s">
        <v>24</v>
      </c>
      <c r="D138" s="123" t="s">
        <v>23</v>
      </c>
      <c r="E138" s="124" t="s">
        <v>88</v>
      </c>
      <c r="F138" s="124" t="s">
        <v>116</v>
      </c>
      <c r="G138" s="126">
        <v>12.4</v>
      </c>
      <c r="H138" s="127">
        <f t="shared" si="3"/>
        <v>9.92</v>
      </c>
      <c r="I138" s="128" t="e">
        <f>H138/#REF!</f>
        <v>#REF!</v>
      </c>
      <c r="J138" s="129" t="e">
        <f>H138/#REF!</f>
        <v>#REF!</v>
      </c>
    </row>
    <row r="139" spans="3:10" ht="18.75" x14ac:dyDescent="0.3">
      <c r="C139" s="123" t="s">
        <v>24</v>
      </c>
      <c r="D139" s="123" t="s">
        <v>23</v>
      </c>
      <c r="E139" s="124" t="s">
        <v>101</v>
      </c>
      <c r="F139" s="124" t="s">
        <v>102</v>
      </c>
      <c r="G139" s="126">
        <v>20</v>
      </c>
      <c r="H139" s="127">
        <f t="shared" si="3"/>
        <v>16</v>
      </c>
      <c r="I139" s="128" t="e">
        <f>H139/#REF!</f>
        <v>#REF!</v>
      </c>
      <c r="J139" s="129" t="e">
        <f>H139/#REF!</f>
        <v>#REF!</v>
      </c>
    </row>
    <row r="140" spans="3:10" ht="18.75" x14ac:dyDescent="0.3">
      <c r="C140" s="123" t="s">
        <v>24</v>
      </c>
      <c r="D140" s="123" t="s">
        <v>23</v>
      </c>
      <c r="E140" s="124" t="s">
        <v>103</v>
      </c>
      <c r="F140" s="124" t="s">
        <v>42</v>
      </c>
      <c r="G140" s="126">
        <v>24</v>
      </c>
      <c r="H140" s="127">
        <f t="shared" si="3"/>
        <v>19.2</v>
      </c>
      <c r="I140" s="128" t="e">
        <f>H140/#REF!</f>
        <v>#REF!</v>
      </c>
      <c r="J140" s="129" t="e">
        <f>H140/#REF!</f>
        <v>#REF!</v>
      </c>
    </row>
    <row r="141" spans="3:10" ht="18.75" x14ac:dyDescent="0.3">
      <c r="C141" s="123" t="s">
        <v>54</v>
      </c>
      <c r="D141" s="123" t="s">
        <v>55</v>
      </c>
      <c r="E141" s="124" t="s">
        <v>89</v>
      </c>
      <c r="F141" s="144" t="s">
        <v>193</v>
      </c>
      <c r="G141" s="126">
        <v>0</v>
      </c>
      <c r="H141" s="127">
        <f t="shared" ref="H141:H153" si="4">G141/1.25</f>
        <v>0</v>
      </c>
      <c r="I141" s="128" t="e">
        <f>H141/#REF!</f>
        <v>#REF!</v>
      </c>
      <c r="J141" s="129" t="e">
        <f>H141/#REF!</f>
        <v>#REF!</v>
      </c>
    </row>
    <row r="142" spans="3:10" ht="18.75" x14ac:dyDescent="0.3">
      <c r="C142" s="123" t="s">
        <v>54</v>
      </c>
      <c r="D142" s="123" t="s">
        <v>55</v>
      </c>
      <c r="E142" s="124" t="s">
        <v>88</v>
      </c>
      <c r="F142" s="144" t="s">
        <v>193</v>
      </c>
      <c r="G142" s="126">
        <v>12.4</v>
      </c>
      <c r="H142" s="127">
        <f t="shared" si="4"/>
        <v>9.92</v>
      </c>
      <c r="I142" s="128" t="e">
        <f>H142/#REF!</f>
        <v>#REF!</v>
      </c>
      <c r="J142" s="129" t="e">
        <f>H142/#REF!</f>
        <v>#REF!</v>
      </c>
    </row>
    <row r="143" spans="3:10" ht="18.75" x14ac:dyDescent="0.3">
      <c r="C143" s="123" t="s">
        <v>69</v>
      </c>
      <c r="D143" s="123" t="s">
        <v>70</v>
      </c>
      <c r="E143" s="124" t="s">
        <v>89</v>
      </c>
      <c r="F143" s="144" t="s">
        <v>232</v>
      </c>
      <c r="G143" s="126">
        <v>0</v>
      </c>
      <c r="H143" s="127">
        <f t="shared" si="4"/>
        <v>0</v>
      </c>
      <c r="I143" s="128" t="e">
        <f>H143/#REF!</f>
        <v>#REF!</v>
      </c>
      <c r="J143" s="129" t="e">
        <f>H143/#REF!</f>
        <v>#REF!</v>
      </c>
    </row>
    <row r="144" spans="3:10" ht="18.75" x14ac:dyDescent="0.3">
      <c r="C144" s="123" t="s">
        <v>69</v>
      </c>
      <c r="D144" s="123" t="s">
        <v>70</v>
      </c>
      <c r="E144" s="124" t="s">
        <v>88</v>
      </c>
      <c r="F144" s="124" t="s">
        <v>49</v>
      </c>
      <c r="G144" s="126">
        <v>12.4</v>
      </c>
      <c r="H144" s="127">
        <f t="shared" si="4"/>
        <v>9.92</v>
      </c>
      <c r="I144" s="128" t="e">
        <f>H144/#REF!</f>
        <v>#REF!</v>
      </c>
      <c r="J144" s="129" t="e">
        <f>H144/#REF!</f>
        <v>#REF!</v>
      </c>
    </row>
    <row r="145" spans="3:10" ht="18.75" x14ac:dyDescent="0.3">
      <c r="C145" s="123" t="s">
        <v>69</v>
      </c>
      <c r="D145" s="123" t="s">
        <v>70</v>
      </c>
      <c r="E145" s="124" t="s">
        <v>101</v>
      </c>
      <c r="F145" s="124" t="s">
        <v>47</v>
      </c>
      <c r="G145" s="126">
        <v>0</v>
      </c>
      <c r="H145" s="127">
        <f t="shared" si="4"/>
        <v>0</v>
      </c>
      <c r="I145" s="128" t="e">
        <f>H145/#REF!</f>
        <v>#REF!</v>
      </c>
      <c r="J145" s="129" t="e">
        <f>H145/#REF!</f>
        <v>#REF!</v>
      </c>
    </row>
    <row r="146" spans="3:10" ht="18.75" x14ac:dyDescent="0.3">
      <c r="C146" s="123" t="s">
        <v>106</v>
      </c>
      <c r="D146" s="123" t="s">
        <v>320</v>
      </c>
      <c r="E146" s="124" t="s">
        <v>89</v>
      </c>
      <c r="F146" s="144" t="s">
        <v>96</v>
      </c>
      <c r="G146" s="126">
        <v>0</v>
      </c>
      <c r="H146" s="127">
        <f t="shared" si="4"/>
        <v>0</v>
      </c>
      <c r="I146" s="128" t="e">
        <f>H146/#REF!</f>
        <v>#REF!</v>
      </c>
      <c r="J146" s="129" t="e">
        <f>H146/#REF!</f>
        <v>#REF!</v>
      </c>
    </row>
    <row r="147" spans="3:10" ht="18.75" x14ac:dyDescent="0.3">
      <c r="C147" s="123" t="s">
        <v>106</v>
      </c>
      <c r="D147" s="123" t="s">
        <v>321</v>
      </c>
      <c r="E147" s="124" t="s">
        <v>88</v>
      </c>
      <c r="F147" s="124" t="s">
        <v>116</v>
      </c>
      <c r="G147" s="126">
        <v>12.4</v>
      </c>
      <c r="H147" s="127">
        <f t="shared" si="4"/>
        <v>9.92</v>
      </c>
      <c r="I147" s="128" t="e">
        <f>H147/#REF!</f>
        <v>#REF!</v>
      </c>
      <c r="J147" s="129" t="e">
        <f>H147/#REF!</f>
        <v>#REF!</v>
      </c>
    </row>
    <row r="148" spans="3:10" ht="18.75" x14ac:dyDescent="0.3">
      <c r="C148" s="123" t="s">
        <v>106</v>
      </c>
      <c r="D148" s="123" t="s">
        <v>320</v>
      </c>
      <c r="E148" s="124" t="s">
        <v>101</v>
      </c>
      <c r="F148" s="124" t="s">
        <v>102</v>
      </c>
      <c r="G148" s="126">
        <v>24</v>
      </c>
      <c r="H148" s="127">
        <f t="shared" si="4"/>
        <v>19.2</v>
      </c>
      <c r="I148" s="128" t="e">
        <f>H148/#REF!</f>
        <v>#REF!</v>
      </c>
      <c r="J148" s="129" t="e">
        <f>H148/#REF!</f>
        <v>#REF!</v>
      </c>
    </row>
    <row r="149" spans="3:10" ht="18.75" x14ac:dyDescent="0.3">
      <c r="C149" s="123" t="s">
        <v>106</v>
      </c>
      <c r="D149" s="123" t="s">
        <v>320</v>
      </c>
      <c r="E149" s="124" t="s">
        <v>103</v>
      </c>
      <c r="F149" s="124" t="s">
        <v>102</v>
      </c>
      <c r="G149" s="126">
        <v>29</v>
      </c>
      <c r="H149" s="127">
        <f t="shared" si="4"/>
        <v>23.2</v>
      </c>
      <c r="I149" s="128" t="e">
        <f>H149/#REF!</f>
        <v>#REF!</v>
      </c>
      <c r="J149" s="129" t="e">
        <f>H149/#REF!</f>
        <v>#REF!</v>
      </c>
    </row>
    <row r="150" spans="3:10" ht="18.75" x14ac:dyDescent="0.3">
      <c r="C150" s="139" t="s">
        <v>186</v>
      </c>
      <c r="D150" s="123" t="s">
        <v>187</v>
      </c>
      <c r="E150" s="124" t="s">
        <v>88</v>
      </c>
      <c r="F150" s="144" t="s">
        <v>193</v>
      </c>
      <c r="G150" s="126">
        <v>0</v>
      </c>
      <c r="H150" s="127">
        <f t="shared" si="4"/>
        <v>0</v>
      </c>
      <c r="I150" s="128" t="e">
        <f>H150/#REF!</f>
        <v>#REF!</v>
      </c>
      <c r="J150" s="129" t="e">
        <f>H150/#REF!</f>
        <v>#REF!</v>
      </c>
    </row>
    <row r="151" spans="3:10" ht="18.75" x14ac:dyDescent="0.3">
      <c r="C151" s="123" t="s">
        <v>283</v>
      </c>
      <c r="D151" s="146" t="s">
        <v>278</v>
      </c>
      <c r="E151" s="124" t="s">
        <v>88</v>
      </c>
      <c r="F151" s="144" t="s">
        <v>193</v>
      </c>
      <c r="G151" s="126">
        <v>12.4</v>
      </c>
      <c r="H151" s="127">
        <f t="shared" si="4"/>
        <v>9.92</v>
      </c>
      <c r="I151" s="128" t="e">
        <f>H151/#REF!</f>
        <v>#REF!</v>
      </c>
      <c r="J151" s="129" t="e">
        <f>H151/#REF!</f>
        <v>#REF!</v>
      </c>
    </row>
    <row r="152" spans="3:10" ht="18.75" x14ac:dyDescent="0.3">
      <c r="C152" s="123" t="s">
        <v>283</v>
      </c>
      <c r="D152" s="146" t="s">
        <v>278</v>
      </c>
      <c r="E152" s="124" t="s">
        <v>221</v>
      </c>
      <c r="F152" s="144" t="s">
        <v>116</v>
      </c>
      <c r="G152" s="126">
        <v>24</v>
      </c>
      <c r="H152" s="127">
        <f t="shared" si="4"/>
        <v>19.2</v>
      </c>
      <c r="I152" s="128" t="e">
        <f>H152/#REF!</f>
        <v>#REF!</v>
      </c>
      <c r="J152" s="129" t="e">
        <f>H152/#REF!</f>
        <v>#REF!</v>
      </c>
    </row>
    <row r="153" spans="3:10" ht="18.75" x14ac:dyDescent="0.3">
      <c r="C153" s="123" t="s">
        <v>300</v>
      </c>
      <c r="D153" s="146" t="s">
        <v>301</v>
      </c>
      <c r="E153" s="124" t="s">
        <v>88</v>
      </c>
      <c r="F153" s="144" t="s">
        <v>193</v>
      </c>
      <c r="G153" s="126">
        <v>12.4</v>
      </c>
      <c r="H153" s="127">
        <f t="shared" si="4"/>
        <v>9.92</v>
      </c>
      <c r="I153" s="128" t="e">
        <f>H153/#REF!</f>
        <v>#REF!</v>
      </c>
      <c r="J153" s="129" t="e">
        <f>H153/#REF!</f>
        <v>#REF!</v>
      </c>
    </row>
    <row r="154" spans="3:10" ht="18.75" x14ac:dyDescent="0.3">
      <c r="C154" s="123" t="s">
        <v>284</v>
      </c>
      <c r="D154" s="146" t="s">
        <v>285</v>
      </c>
      <c r="E154" s="124"/>
      <c r="F154" s="147"/>
      <c r="G154" s="126"/>
      <c r="H154" s="127"/>
      <c r="I154" s="128"/>
      <c r="J154" s="129"/>
    </row>
    <row r="155" spans="3:10" ht="18.75" x14ac:dyDescent="0.3">
      <c r="C155" s="148"/>
      <c r="D155" s="146"/>
      <c r="E155" s="124"/>
      <c r="F155" s="147"/>
      <c r="G155" s="126"/>
      <c r="H155" s="127"/>
      <c r="I155" s="128"/>
      <c r="J155" s="129"/>
    </row>
    <row r="156" spans="3:10" ht="18.75" x14ac:dyDescent="0.3">
      <c r="C156" s="216" t="s">
        <v>29</v>
      </c>
      <c r="D156" s="217"/>
      <c r="E156" s="124"/>
      <c r="F156" s="124"/>
      <c r="G156" s="126"/>
      <c r="H156" s="127"/>
      <c r="I156" s="128"/>
      <c r="J156" s="129"/>
    </row>
    <row r="157" spans="3:10" ht="18.75" x14ac:dyDescent="0.3">
      <c r="C157" s="123" t="s">
        <v>31</v>
      </c>
      <c r="D157" s="123" t="s">
        <v>30</v>
      </c>
      <c r="E157" s="149" t="s">
        <v>252</v>
      </c>
      <c r="F157" s="144" t="s">
        <v>193</v>
      </c>
      <c r="G157" s="126">
        <v>12.4</v>
      </c>
      <c r="H157" s="127">
        <f t="shared" ref="H157:H206" si="5">G157/1.25</f>
        <v>9.92</v>
      </c>
      <c r="I157" s="128" t="e">
        <f>H157/#REF!</f>
        <v>#REF!</v>
      </c>
      <c r="J157" s="129" t="e">
        <f>H157/#REF!</f>
        <v>#REF!</v>
      </c>
    </row>
    <row r="158" spans="3:10" ht="18.75" x14ac:dyDescent="0.3">
      <c r="C158" s="123" t="s">
        <v>31</v>
      </c>
      <c r="D158" s="123" t="s">
        <v>30</v>
      </c>
      <c r="E158" s="149" t="s">
        <v>101</v>
      </c>
      <c r="F158" s="124" t="s">
        <v>38</v>
      </c>
      <c r="G158" s="126">
        <v>24</v>
      </c>
      <c r="H158" s="127">
        <f t="shared" si="5"/>
        <v>19.2</v>
      </c>
      <c r="I158" s="128" t="e">
        <f>H158/#REF!</f>
        <v>#REF!</v>
      </c>
      <c r="J158" s="129" t="e">
        <f>H158/#REF!</f>
        <v>#REF!</v>
      </c>
    </row>
    <row r="159" spans="3:10" ht="18.75" x14ac:dyDescent="0.3">
      <c r="C159" s="123" t="s">
        <v>32</v>
      </c>
      <c r="D159" s="123" t="s">
        <v>249</v>
      </c>
      <c r="E159" s="149" t="s">
        <v>89</v>
      </c>
      <c r="F159" s="144"/>
      <c r="G159" s="126">
        <v>0</v>
      </c>
      <c r="H159" s="127">
        <f t="shared" si="5"/>
        <v>0</v>
      </c>
      <c r="I159" s="128" t="e">
        <f>H159/#REF!</f>
        <v>#REF!</v>
      </c>
      <c r="J159" s="129" t="e">
        <f>H159/#REF!</f>
        <v>#REF!</v>
      </c>
    </row>
    <row r="160" spans="3:10" ht="18.75" x14ac:dyDescent="0.3">
      <c r="C160" s="123" t="s">
        <v>32</v>
      </c>
      <c r="D160" s="123" t="s">
        <v>249</v>
      </c>
      <c r="E160" s="149" t="s">
        <v>88</v>
      </c>
      <c r="F160" s="150" t="s">
        <v>49</v>
      </c>
      <c r="G160" s="126">
        <v>15.2</v>
      </c>
      <c r="H160" s="127">
        <f t="shared" si="5"/>
        <v>12.16</v>
      </c>
      <c r="I160" s="128" t="e">
        <f>H160/#REF!</f>
        <v>#REF!</v>
      </c>
      <c r="J160" s="129" t="e">
        <f>H160/#REF!</f>
        <v>#REF!</v>
      </c>
    </row>
    <row r="161" spans="3:10" ht="18.75" x14ac:dyDescent="0.3">
      <c r="C161" s="123" t="s">
        <v>32</v>
      </c>
      <c r="D161" s="123" t="s">
        <v>249</v>
      </c>
      <c r="E161" s="149" t="s">
        <v>101</v>
      </c>
      <c r="F161" s="124" t="s">
        <v>116</v>
      </c>
      <c r="G161" s="126">
        <v>29</v>
      </c>
      <c r="H161" s="127">
        <f t="shared" si="5"/>
        <v>23.2</v>
      </c>
      <c r="I161" s="128" t="e">
        <f>H161/#REF!</f>
        <v>#REF!</v>
      </c>
      <c r="J161" s="129" t="e">
        <f>H161/#REF!</f>
        <v>#REF!</v>
      </c>
    </row>
    <row r="162" spans="3:10" ht="18.75" x14ac:dyDescent="0.3">
      <c r="C162" s="130" t="s">
        <v>32</v>
      </c>
      <c r="D162" s="130" t="s">
        <v>249</v>
      </c>
      <c r="E162" s="151" t="s">
        <v>344</v>
      </c>
      <c r="F162" s="131" t="s">
        <v>100</v>
      </c>
      <c r="G162" s="133">
        <v>160</v>
      </c>
      <c r="H162" s="134">
        <f t="shared" si="5"/>
        <v>128</v>
      </c>
      <c r="I162" s="135" t="e">
        <f>H162/#REF!</f>
        <v>#REF!</v>
      </c>
      <c r="J162" s="136" t="e">
        <f>H162/#REF!</f>
        <v>#REF!</v>
      </c>
    </row>
    <row r="163" spans="3:10" ht="18.75" x14ac:dyDescent="0.3">
      <c r="C163" s="123" t="s">
        <v>32</v>
      </c>
      <c r="D163" s="123" t="s">
        <v>249</v>
      </c>
      <c r="E163" s="137" t="s">
        <v>324</v>
      </c>
      <c r="F163" s="137" t="s">
        <v>100</v>
      </c>
      <c r="G163" s="126">
        <f>G162+7</f>
        <v>167</v>
      </c>
      <c r="H163" s="127">
        <f>H162+7</f>
        <v>135</v>
      </c>
      <c r="I163" s="128" t="e">
        <f>H163/#REF!</f>
        <v>#REF!</v>
      </c>
      <c r="J163" s="129" t="e">
        <f>H163/#REF!</f>
        <v>#REF!</v>
      </c>
    </row>
    <row r="164" spans="3:10" ht="18.75" x14ac:dyDescent="0.3">
      <c r="C164" s="123" t="s">
        <v>32</v>
      </c>
      <c r="D164" s="123" t="s">
        <v>249</v>
      </c>
      <c r="E164" s="124" t="s">
        <v>347</v>
      </c>
      <c r="F164" s="137" t="s">
        <v>100</v>
      </c>
      <c r="G164" s="126">
        <f>G162+4</f>
        <v>164</v>
      </c>
      <c r="H164" s="127">
        <f>H162+4</f>
        <v>132</v>
      </c>
      <c r="I164" s="128" t="e">
        <f>H164/#REF!</f>
        <v>#REF!</v>
      </c>
      <c r="J164" s="129" t="e">
        <f>H164/#REF!</f>
        <v>#REF!</v>
      </c>
    </row>
    <row r="165" spans="3:10" ht="18.75" x14ac:dyDescent="0.3">
      <c r="C165" s="130" t="s">
        <v>32</v>
      </c>
      <c r="D165" s="130" t="s">
        <v>249</v>
      </c>
      <c r="E165" s="131" t="s">
        <v>344</v>
      </c>
      <c r="F165" s="131" t="s">
        <v>121</v>
      </c>
      <c r="G165" s="133">
        <v>193</v>
      </c>
      <c r="H165" s="134">
        <f>G165/1.25</f>
        <v>154.4</v>
      </c>
      <c r="I165" s="135"/>
      <c r="J165" s="136"/>
    </row>
    <row r="166" spans="3:10" ht="18.75" x14ac:dyDescent="0.3">
      <c r="C166" s="123" t="s">
        <v>32</v>
      </c>
      <c r="D166" s="123" t="s">
        <v>249</v>
      </c>
      <c r="E166" s="137" t="s">
        <v>324</v>
      </c>
      <c r="F166" s="137" t="s">
        <v>121</v>
      </c>
      <c r="G166" s="126">
        <f>G165+7</f>
        <v>200</v>
      </c>
      <c r="H166" s="127">
        <f>H165+7</f>
        <v>161.4</v>
      </c>
      <c r="I166" s="128" t="e">
        <f>H166/#REF!</f>
        <v>#REF!</v>
      </c>
      <c r="J166" s="129" t="e">
        <f>H166/#REF!</f>
        <v>#REF!</v>
      </c>
    </row>
    <row r="167" spans="3:10" ht="18.75" x14ac:dyDescent="0.3">
      <c r="C167" s="123" t="s">
        <v>32</v>
      </c>
      <c r="D167" s="123" t="s">
        <v>249</v>
      </c>
      <c r="E167" s="124" t="s">
        <v>347</v>
      </c>
      <c r="F167" s="137" t="s">
        <v>121</v>
      </c>
      <c r="G167" s="126">
        <f>G165+4</f>
        <v>197</v>
      </c>
      <c r="H167" s="127">
        <f>H165+4</f>
        <v>158.4</v>
      </c>
      <c r="I167" s="128" t="e">
        <f>H167/#REF!</f>
        <v>#REF!</v>
      </c>
      <c r="J167" s="129" t="e">
        <f>H167/#REF!</f>
        <v>#REF!</v>
      </c>
    </row>
    <row r="168" spans="3:10" ht="18.75" x14ac:dyDescent="0.3">
      <c r="C168" s="130" t="s">
        <v>32</v>
      </c>
      <c r="D168" s="130" t="s">
        <v>249</v>
      </c>
      <c r="E168" s="131" t="s">
        <v>344</v>
      </c>
      <c r="F168" s="131" t="s">
        <v>122</v>
      </c>
      <c r="G168" s="133">
        <v>227</v>
      </c>
      <c r="H168" s="134">
        <f>G168/1.25</f>
        <v>181.6</v>
      </c>
      <c r="I168" s="135"/>
      <c r="J168" s="136"/>
    </row>
    <row r="169" spans="3:10" ht="18.75" x14ac:dyDescent="0.3">
      <c r="C169" s="123" t="s">
        <v>32</v>
      </c>
      <c r="D169" s="123" t="s">
        <v>249</v>
      </c>
      <c r="E169" s="137" t="s">
        <v>324</v>
      </c>
      <c r="F169" s="137" t="s">
        <v>122</v>
      </c>
      <c r="G169" s="126">
        <f>G168+7</f>
        <v>234</v>
      </c>
      <c r="H169" s="127">
        <f>H168+7</f>
        <v>188.6</v>
      </c>
      <c r="I169" s="128" t="e">
        <f>H169/#REF!</f>
        <v>#REF!</v>
      </c>
      <c r="J169" s="129" t="e">
        <f>H169/#REF!</f>
        <v>#REF!</v>
      </c>
    </row>
    <row r="170" spans="3:10" ht="18.75" x14ac:dyDescent="0.3">
      <c r="C170" s="123" t="s">
        <v>32</v>
      </c>
      <c r="D170" s="123" t="s">
        <v>249</v>
      </c>
      <c r="E170" s="124" t="s">
        <v>347</v>
      </c>
      <c r="F170" s="137" t="s">
        <v>122</v>
      </c>
      <c r="G170" s="126">
        <f>G168+4</f>
        <v>231</v>
      </c>
      <c r="H170" s="127">
        <f>H168+4</f>
        <v>185.6</v>
      </c>
      <c r="I170" s="128" t="e">
        <f>H170/#REF!</f>
        <v>#REF!</v>
      </c>
      <c r="J170" s="129" t="e">
        <f>H170/#REF!</f>
        <v>#REF!</v>
      </c>
    </row>
    <row r="171" spans="3:10" ht="18.75" x14ac:dyDescent="0.3">
      <c r="C171" s="123" t="s">
        <v>6</v>
      </c>
      <c r="D171" s="123" t="s">
        <v>250</v>
      </c>
      <c r="E171" s="149" t="s">
        <v>89</v>
      </c>
      <c r="F171" s="138"/>
      <c r="G171" s="126">
        <v>0</v>
      </c>
      <c r="H171" s="127">
        <f t="shared" si="5"/>
        <v>0</v>
      </c>
      <c r="I171" s="128" t="e">
        <f>H171/#REF!</f>
        <v>#REF!</v>
      </c>
      <c r="J171" s="129" t="e">
        <f>H171/#REF!</f>
        <v>#REF!</v>
      </c>
    </row>
    <row r="172" spans="3:10" ht="18.75" x14ac:dyDescent="0.3">
      <c r="C172" s="123" t="s">
        <v>6</v>
      </c>
      <c r="D172" s="123" t="s">
        <v>250</v>
      </c>
      <c r="E172" s="149" t="s">
        <v>88</v>
      </c>
      <c r="F172" s="138" t="s">
        <v>105</v>
      </c>
      <c r="G172" s="126">
        <v>15.2</v>
      </c>
      <c r="H172" s="127">
        <f t="shared" si="5"/>
        <v>12.16</v>
      </c>
      <c r="I172" s="128" t="e">
        <f>H172/#REF!</f>
        <v>#REF!</v>
      </c>
      <c r="J172" s="129" t="e">
        <f>H172/#REF!</f>
        <v>#REF!</v>
      </c>
    </row>
    <row r="173" spans="3:10" ht="18.75" x14ac:dyDescent="0.3">
      <c r="C173" s="123" t="s">
        <v>6</v>
      </c>
      <c r="D173" s="123" t="s">
        <v>250</v>
      </c>
      <c r="E173" s="152" t="s">
        <v>101</v>
      </c>
      <c r="F173" s="125" t="s">
        <v>116</v>
      </c>
      <c r="G173" s="126">
        <v>29</v>
      </c>
      <c r="H173" s="127">
        <f t="shared" si="5"/>
        <v>23.2</v>
      </c>
      <c r="I173" s="128" t="e">
        <f>H173/#REF!</f>
        <v>#REF!</v>
      </c>
      <c r="J173" s="129" t="e">
        <f>H173/#REF!</f>
        <v>#REF!</v>
      </c>
    </row>
    <row r="174" spans="3:10" ht="18.75" x14ac:dyDescent="0.3">
      <c r="C174" s="123" t="s">
        <v>310</v>
      </c>
      <c r="D174" s="123" t="s">
        <v>311</v>
      </c>
      <c r="E174" s="152" t="s">
        <v>88</v>
      </c>
      <c r="F174" s="138" t="s">
        <v>105</v>
      </c>
      <c r="G174" s="126">
        <v>15.2</v>
      </c>
      <c r="H174" s="127">
        <f>G174/1.25</f>
        <v>12.16</v>
      </c>
      <c r="I174" s="128" t="e">
        <f>H174/#REF!</f>
        <v>#REF!</v>
      </c>
      <c r="J174" s="129" t="e">
        <f>H174/#REF!</f>
        <v>#REF!</v>
      </c>
    </row>
    <row r="175" spans="3:10" ht="18.75" x14ac:dyDescent="0.3">
      <c r="C175" s="123" t="s">
        <v>310</v>
      </c>
      <c r="D175" s="123" t="s">
        <v>311</v>
      </c>
      <c r="E175" s="152" t="s">
        <v>101</v>
      </c>
      <c r="F175" s="125" t="s">
        <v>116</v>
      </c>
      <c r="G175" s="126">
        <v>29</v>
      </c>
      <c r="H175" s="127">
        <f>G175/1.25</f>
        <v>23.2</v>
      </c>
      <c r="I175" s="128" t="e">
        <f>H175/#REF!</f>
        <v>#REF!</v>
      </c>
      <c r="J175" s="129" t="e">
        <f>H175/#REF!</f>
        <v>#REF!</v>
      </c>
    </row>
    <row r="176" spans="3:10" ht="18.75" x14ac:dyDescent="0.3">
      <c r="C176" s="123" t="s">
        <v>71</v>
      </c>
      <c r="D176" s="123" t="s">
        <v>72</v>
      </c>
      <c r="E176" s="137" t="s">
        <v>101</v>
      </c>
      <c r="F176" s="147" t="s">
        <v>96</v>
      </c>
      <c r="G176" s="126">
        <v>29</v>
      </c>
      <c r="H176" s="127">
        <f t="shared" si="5"/>
        <v>23.2</v>
      </c>
      <c r="I176" s="128" t="e">
        <f>H176/#REF!</f>
        <v>#REF!</v>
      </c>
      <c r="J176" s="129" t="e">
        <f>H176/#REF!</f>
        <v>#REF!</v>
      </c>
    </row>
    <row r="177" spans="3:10" ht="18.75" x14ac:dyDescent="0.3">
      <c r="C177" s="123" t="s">
        <v>107</v>
      </c>
      <c r="D177" s="123" t="s">
        <v>108</v>
      </c>
      <c r="E177" s="137" t="s">
        <v>101</v>
      </c>
      <c r="F177" s="147" t="s">
        <v>116</v>
      </c>
      <c r="G177" s="126">
        <v>40.4</v>
      </c>
      <c r="H177" s="127">
        <f t="shared" si="5"/>
        <v>32.32</v>
      </c>
      <c r="I177" s="128" t="e">
        <f>H177/#REF!</f>
        <v>#REF!</v>
      </c>
      <c r="J177" s="129" t="e">
        <f>H177/#REF!</f>
        <v>#REF!</v>
      </c>
    </row>
    <row r="178" spans="3:10" ht="18.75" x14ac:dyDescent="0.3">
      <c r="C178" s="123" t="s">
        <v>107</v>
      </c>
      <c r="D178" s="123" t="s">
        <v>108</v>
      </c>
      <c r="E178" s="137" t="s">
        <v>324</v>
      </c>
      <c r="F178" s="147" t="s">
        <v>190</v>
      </c>
      <c r="G178" s="133">
        <v>0</v>
      </c>
      <c r="H178" s="127">
        <f t="shared" si="5"/>
        <v>0</v>
      </c>
      <c r="I178" s="128" t="e">
        <f>H178/#REF!</f>
        <v>#REF!</v>
      </c>
      <c r="J178" s="129" t="e">
        <f>H178/#REF!</f>
        <v>#REF!</v>
      </c>
    </row>
    <row r="179" spans="3:10" ht="18.75" x14ac:dyDescent="0.3">
      <c r="C179" s="123" t="s">
        <v>107</v>
      </c>
      <c r="D179" s="123" t="s">
        <v>108</v>
      </c>
      <c r="E179" s="124" t="s">
        <v>347</v>
      </c>
      <c r="F179" s="147" t="s">
        <v>190</v>
      </c>
      <c r="G179" s="133">
        <v>0</v>
      </c>
      <c r="H179" s="127">
        <f t="shared" si="5"/>
        <v>0</v>
      </c>
      <c r="I179" s="128" t="e">
        <f>H179/#REF!</f>
        <v>#REF!</v>
      </c>
      <c r="J179" s="129" t="e">
        <f>H179/#REF!</f>
        <v>#REF!</v>
      </c>
    </row>
    <row r="180" spans="3:10" ht="18.75" x14ac:dyDescent="0.3">
      <c r="C180" s="123" t="s">
        <v>109</v>
      </c>
      <c r="D180" s="123" t="s">
        <v>110</v>
      </c>
      <c r="E180" s="124" t="s">
        <v>101</v>
      </c>
      <c r="F180" s="144" t="s">
        <v>116</v>
      </c>
      <c r="G180" s="126">
        <v>0</v>
      </c>
      <c r="H180" s="127">
        <f t="shared" si="5"/>
        <v>0</v>
      </c>
      <c r="I180" s="128" t="e">
        <f>H180/#REF!</f>
        <v>#REF!</v>
      </c>
      <c r="J180" s="129" t="e">
        <f>H180/#REF!</f>
        <v>#REF!</v>
      </c>
    </row>
    <row r="181" spans="3:10" ht="18.75" x14ac:dyDescent="0.3">
      <c r="C181" s="123" t="s">
        <v>109</v>
      </c>
      <c r="D181" s="123" t="s">
        <v>110</v>
      </c>
      <c r="E181" s="137" t="s">
        <v>324</v>
      </c>
      <c r="F181" s="147" t="s">
        <v>121</v>
      </c>
      <c r="G181" s="126">
        <v>0</v>
      </c>
      <c r="H181" s="127">
        <f t="shared" si="5"/>
        <v>0</v>
      </c>
      <c r="I181" s="128" t="e">
        <f>H181/#REF!</f>
        <v>#REF!</v>
      </c>
      <c r="J181" s="129" t="e">
        <f>H181/#REF!</f>
        <v>#REF!</v>
      </c>
    </row>
    <row r="182" spans="3:10" ht="18.75" x14ac:dyDescent="0.3">
      <c r="C182" s="123" t="s">
        <v>109</v>
      </c>
      <c r="D182" s="123" t="s">
        <v>110</v>
      </c>
      <c r="E182" s="124" t="s">
        <v>347</v>
      </c>
      <c r="F182" s="147" t="s">
        <v>121</v>
      </c>
      <c r="G182" s="126">
        <v>0</v>
      </c>
      <c r="H182" s="127">
        <f t="shared" si="5"/>
        <v>0</v>
      </c>
      <c r="I182" s="128" t="e">
        <f>H182/#REF!</f>
        <v>#REF!</v>
      </c>
      <c r="J182" s="129" t="e">
        <f>H182/#REF!</f>
        <v>#REF!</v>
      </c>
    </row>
    <row r="183" spans="3:10" ht="18.75" x14ac:dyDescent="0.3">
      <c r="C183" s="123" t="s">
        <v>286</v>
      </c>
      <c r="D183" s="123" t="s">
        <v>139</v>
      </c>
      <c r="E183" s="124" t="s">
        <v>243</v>
      </c>
      <c r="F183" s="147" t="s">
        <v>48</v>
      </c>
      <c r="G183" s="126">
        <v>0</v>
      </c>
      <c r="H183" s="127">
        <f t="shared" si="5"/>
        <v>0</v>
      </c>
      <c r="I183" s="128" t="e">
        <f>H183/#REF!</f>
        <v>#REF!</v>
      </c>
      <c r="J183" s="129" t="e">
        <f>H183/#REF!</f>
        <v>#REF!</v>
      </c>
    </row>
    <row r="184" spans="3:10" ht="18.75" x14ac:dyDescent="0.3">
      <c r="C184" s="123" t="s">
        <v>286</v>
      </c>
      <c r="D184" s="123" t="s">
        <v>139</v>
      </c>
      <c r="E184" s="124" t="s">
        <v>221</v>
      </c>
      <c r="F184" s="147" t="s">
        <v>192</v>
      </c>
      <c r="G184" s="126">
        <v>0</v>
      </c>
      <c r="H184" s="127">
        <f t="shared" si="5"/>
        <v>0</v>
      </c>
      <c r="I184" s="128" t="e">
        <f>H184/#REF!</f>
        <v>#REF!</v>
      </c>
      <c r="J184" s="129" t="e">
        <f>H184/#REF!</f>
        <v>#REF!</v>
      </c>
    </row>
    <row r="185" spans="3:10" ht="18.75" x14ac:dyDescent="0.3">
      <c r="C185" s="130" t="s">
        <v>286</v>
      </c>
      <c r="D185" s="130" t="s">
        <v>139</v>
      </c>
      <c r="E185" s="131" t="s">
        <v>344</v>
      </c>
      <c r="F185" s="153" t="s">
        <v>121</v>
      </c>
      <c r="G185" s="133">
        <v>55.1</v>
      </c>
      <c r="H185" s="134">
        <f t="shared" si="5"/>
        <v>44.08</v>
      </c>
      <c r="I185" s="135" t="e">
        <f>H185/#REF!</f>
        <v>#REF!</v>
      </c>
      <c r="J185" s="136" t="e">
        <f>H185/#REF!</f>
        <v>#REF!</v>
      </c>
    </row>
    <row r="186" spans="3:10" ht="18.75" x14ac:dyDescent="0.3">
      <c r="C186" s="123" t="s">
        <v>286</v>
      </c>
      <c r="D186" s="123" t="s">
        <v>139</v>
      </c>
      <c r="E186" s="137" t="s">
        <v>324</v>
      </c>
      <c r="F186" s="147" t="s">
        <v>121</v>
      </c>
      <c r="G186" s="126">
        <f>G185+7</f>
        <v>62.1</v>
      </c>
      <c r="H186" s="127">
        <f>H185+7</f>
        <v>51.08</v>
      </c>
      <c r="I186" s="128" t="e">
        <f>H186/#REF!</f>
        <v>#REF!</v>
      </c>
      <c r="J186" s="129" t="e">
        <f>H186/#REF!</f>
        <v>#REF!</v>
      </c>
    </row>
    <row r="187" spans="3:10" ht="18.75" x14ac:dyDescent="0.3">
      <c r="C187" s="123" t="s">
        <v>286</v>
      </c>
      <c r="D187" s="123" t="s">
        <v>139</v>
      </c>
      <c r="E187" s="124" t="s">
        <v>347</v>
      </c>
      <c r="F187" s="147" t="s">
        <v>121</v>
      </c>
      <c r="G187" s="126">
        <f>G185+4</f>
        <v>59.1</v>
      </c>
      <c r="H187" s="127">
        <f>H185+4</f>
        <v>48.08</v>
      </c>
      <c r="I187" s="128" t="e">
        <f>H187/#REF!</f>
        <v>#REF!</v>
      </c>
      <c r="J187" s="129" t="e">
        <f>H187/#REF!</f>
        <v>#REF!</v>
      </c>
    </row>
    <row r="188" spans="3:10" ht="18.75" x14ac:dyDescent="0.3">
      <c r="C188" s="123" t="s">
        <v>286</v>
      </c>
      <c r="D188" s="123" t="s">
        <v>139</v>
      </c>
      <c r="E188" s="124" t="s">
        <v>103</v>
      </c>
      <c r="F188" s="147" t="s">
        <v>46</v>
      </c>
      <c r="G188" s="126">
        <v>39</v>
      </c>
      <c r="H188" s="127">
        <f t="shared" si="5"/>
        <v>31.2</v>
      </c>
      <c r="I188" s="128" t="e">
        <f>H188/#REF!</f>
        <v>#REF!</v>
      </c>
      <c r="J188" s="129" t="e">
        <f>H188/#REF!</f>
        <v>#REF!</v>
      </c>
    </row>
    <row r="189" spans="3:10" ht="18.75" x14ac:dyDescent="0.3">
      <c r="C189" s="154" t="s">
        <v>130</v>
      </c>
      <c r="D189" s="123" t="s">
        <v>126</v>
      </c>
      <c r="E189" s="124" t="s">
        <v>101</v>
      </c>
      <c r="F189" s="124" t="s">
        <v>116</v>
      </c>
      <c r="G189" s="126">
        <v>34.200000000000003</v>
      </c>
      <c r="H189" s="127">
        <f t="shared" si="5"/>
        <v>27.360000000000003</v>
      </c>
      <c r="I189" s="128" t="e">
        <f>H189/#REF!</f>
        <v>#REF!</v>
      </c>
      <c r="J189" s="129" t="e">
        <f>H189/#REF!</f>
        <v>#REF!</v>
      </c>
    </row>
    <row r="190" spans="3:10" ht="18.75" x14ac:dyDescent="0.3">
      <c r="C190" s="154" t="s">
        <v>130</v>
      </c>
      <c r="D190" s="123" t="s">
        <v>126</v>
      </c>
      <c r="E190" s="124" t="s">
        <v>103</v>
      </c>
      <c r="F190" s="124" t="s">
        <v>46</v>
      </c>
      <c r="G190" s="126">
        <v>39</v>
      </c>
      <c r="H190" s="127">
        <f t="shared" si="5"/>
        <v>31.2</v>
      </c>
      <c r="I190" s="128" t="e">
        <f>H190/#REF!</f>
        <v>#REF!</v>
      </c>
      <c r="J190" s="129" t="e">
        <f>H190/#REF!</f>
        <v>#REF!</v>
      </c>
    </row>
    <row r="191" spans="3:10" ht="18.75" x14ac:dyDescent="0.3">
      <c r="C191" s="154" t="s">
        <v>148</v>
      </c>
      <c r="D191" s="123" t="s">
        <v>270</v>
      </c>
      <c r="E191" s="124" t="s">
        <v>329</v>
      </c>
      <c r="F191" s="137"/>
      <c r="G191" s="126">
        <v>69.3</v>
      </c>
      <c r="H191" s="127">
        <f t="shared" si="5"/>
        <v>55.44</v>
      </c>
      <c r="I191" s="128" t="e">
        <f>H191/#REF!</f>
        <v>#REF!</v>
      </c>
      <c r="J191" s="129" t="e">
        <f>H191/#REF!</f>
        <v>#REF!</v>
      </c>
    </row>
    <row r="192" spans="3:10" ht="18.75" x14ac:dyDescent="0.3">
      <c r="C192" s="155" t="s">
        <v>391</v>
      </c>
      <c r="D192" s="123" t="s">
        <v>133</v>
      </c>
      <c r="E192" s="124" t="s">
        <v>101</v>
      </c>
      <c r="F192" s="124" t="s">
        <v>102</v>
      </c>
      <c r="G192" s="126">
        <v>34.200000000000003</v>
      </c>
      <c r="H192" s="127">
        <f t="shared" si="5"/>
        <v>27.360000000000003</v>
      </c>
      <c r="I192" s="128" t="e">
        <f>H192/#REF!</f>
        <v>#REF!</v>
      </c>
      <c r="J192" s="129" t="e">
        <f>H192/#REF!</f>
        <v>#REF!</v>
      </c>
    </row>
    <row r="193" spans="3:10" ht="18.75" x14ac:dyDescent="0.3">
      <c r="C193" s="155" t="s">
        <v>391</v>
      </c>
      <c r="D193" s="123" t="s">
        <v>133</v>
      </c>
      <c r="E193" s="124" t="s">
        <v>103</v>
      </c>
      <c r="F193" s="124" t="s">
        <v>192</v>
      </c>
      <c r="G193" s="126">
        <v>39</v>
      </c>
      <c r="H193" s="127">
        <f t="shared" si="5"/>
        <v>31.2</v>
      </c>
      <c r="I193" s="128" t="e">
        <f>H193/#REF!</f>
        <v>#REF!</v>
      </c>
      <c r="J193" s="129" t="e">
        <f>H193/#REF!</f>
        <v>#REF!</v>
      </c>
    </row>
    <row r="194" spans="3:10" ht="18.75" x14ac:dyDescent="0.3">
      <c r="C194" s="155" t="s">
        <v>131</v>
      </c>
      <c r="D194" s="123" t="s">
        <v>132</v>
      </c>
      <c r="E194" s="137" t="s">
        <v>200</v>
      </c>
      <c r="F194" s="147" t="s">
        <v>232</v>
      </c>
      <c r="G194" s="126">
        <v>28</v>
      </c>
      <c r="H194" s="127">
        <f t="shared" si="5"/>
        <v>22.4</v>
      </c>
      <c r="I194" s="128" t="e">
        <f>H194/#REF!</f>
        <v>#REF!</v>
      </c>
      <c r="J194" s="129" t="e">
        <f>H194/#REF!</f>
        <v>#REF!</v>
      </c>
    </row>
    <row r="195" spans="3:10" ht="18.75" x14ac:dyDescent="0.3">
      <c r="C195" s="155" t="s">
        <v>134</v>
      </c>
      <c r="D195" s="123" t="s">
        <v>127</v>
      </c>
      <c r="E195" s="124" t="s">
        <v>101</v>
      </c>
      <c r="F195" s="124" t="s">
        <v>116</v>
      </c>
      <c r="G195" s="126">
        <v>34.200000000000003</v>
      </c>
      <c r="H195" s="127">
        <f t="shared" si="5"/>
        <v>27.360000000000003</v>
      </c>
      <c r="I195" s="128" t="e">
        <f>H195/#REF!</f>
        <v>#REF!</v>
      </c>
      <c r="J195" s="129" t="e">
        <f>H195/#REF!</f>
        <v>#REF!</v>
      </c>
    </row>
    <row r="196" spans="3:10" ht="18.75" x14ac:dyDescent="0.3">
      <c r="C196" s="155" t="s">
        <v>134</v>
      </c>
      <c r="D196" s="123" t="s">
        <v>127</v>
      </c>
      <c r="E196" s="124" t="s">
        <v>103</v>
      </c>
      <c r="F196" s="124" t="s">
        <v>192</v>
      </c>
      <c r="G196" s="126">
        <v>39</v>
      </c>
      <c r="H196" s="127">
        <f t="shared" si="5"/>
        <v>31.2</v>
      </c>
      <c r="I196" s="128" t="e">
        <f>H196/#REF!</f>
        <v>#REF!</v>
      </c>
      <c r="J196" s="129" t="e">
        <f>H196/#REF!</f>
        <v>#REF!</v>
      </c>
    </row>
    <row r="197" spans="3:10" ht="18.75" x14ac:dyDescent="0.3">
      <c r="C197" s="155" t="s">
        <v>135</v>
      </c>
      <c r="D197" s="123" t="s">
        <v>128</v>
      </c>
      <c r="E197" s="124" t="s">
        <v>89</v>
      </c>
      <c r="F197" s="124" t="s">
        <v>46</v>
      </c>
      <c r="G197" s="126">
        <v>5.55</v>
      </c>
      <c r="H197" s="127">
        <f t="shared" si="5"/>
        <v>4.4399999999999995</v>
      </c>
      <c r="I197" s="128" t="e">
        <f>H197/#REF!</f>
        <v>#REF!</v>
      </c>
      <c r="J197" s="129" t="e">
        <f>H197/#REF!</f>
        <v>#REF!</v>
      </c>
    </row>
    <row r="198" spans="3:10" ht="18.75" x14ac:dyDescent="0.3">
      <c r="C198" s="155" t="s">
        <v>135</v>
      </c>
      <c r="D198" s="123" t="s">
        <v>128</v>
      </c>
      <c r="E198" s="124" t="s">
        <v>88</v>
      </c>
      <c r="F198" s="124" t="s">
        <v>192</v>
      </c>
      <c r="G198" s="126">
        <v>8</v>
      </c>
      <c r="H198" s="127">
        <f t="shared" si="5"/>
        <v>6.4</v>
      </c>
      <c r="I198" s="128" t="e">
        <f>H198/#REF!</f>
        <v>#REF!</v>
      </c>
      <c r="J198" s="129" t="e">
        <f>H198/#REF!</f>
        <v>#REF!</v>
      </c>
    </row>
    <row r="199" spans="3:10" ht="18.75" x14ac:dyDescent="0.3">
      <c r="C199" s="155" t="s">
        <v>136</v>
      </c>
      <c r="D199" s="123" t="s">
        <v>129</v>
      </c>
      <c r="E199" s="124" t="s">
        <v>101</v>
      </c>
      <c r="F199" s="124" t="s">
        <v>116</v>
      </c>
      <c r="G199" s="126">
        <v>29</v>
      </c>
      <c r="H199" s="127">
        <f t="shared" si="5"/>
        <v>23.2</v>
      </c>
      <c r="I199" s="128" t="e">
        <f>H199/#REF!</f>
        <v>#REF!</v>
      </c>
      <c r="J199" s="129" t="e">
        <f>H199/#REF!</f>
        <v>#REF!</v>
      </c>
    </row>
    <row r="200" spans="3:10" ht="18.75" x14ac:dyDescent="0.3">
      <c r="C200" s="155" t="s">
        <v>138</v>
      </c>
      <c r="D200" s="123" t="s">
        <v>137</v>
      </c>
      <c r="E200" s="124" t="s">
        <v>103</v>
      </c>
      <c r="F200" s="124" t="s">
        <v>190</v>
      </c>
      <c r="G200" s="126">
        <v>39</v>
      </c>
      <c r="H200" s="127">
        <f t="shared" si="5"/>
        <v>31.2</v>
      </c>
      <c r="I200" s="128" t="e">
        <f>H200/#REF!</f>
        <v>#REF!</v>
      </c>
      <c r="J200" s="129" t="e">
        <f>H200/#REF!</f>
        <v>#REF!</v>
      </c>
    </row>
    <row r="201" spans="3:10" ht="18.75" x14ac:dyDescent="0.3">
      <c r="C201" s="156" t="s">
        <v>141</v>
      </c>
      <c r="D201" s="123" t="s">
        <v>140</v>
      </c>
      <c r="E201" s="124" t="s">
        <v>101</v>
      </c>
      <c r="F201" s="124" t="s">
        <v>47</v>
      </c>
      <c r="G201" s="126">
        <v>34.200000000000003</v>
      </c>
      <c r="H201" s="127">
        <f t="shared" si="5"/>
        <v>27.360000000000003</v>
      </c>
      <c r="I201" s="128" t="e">
        <f>H201/#REF!</f>
        <v>#REF!</v>
      </c>
      <c r="J201" s="129" t="e">
        <f>H201/#REF!</f>
        <v>#REF!</v>
      </c>
    </row>
    <row r="202" spans="3:10" ht="18.75" x14ac:dyDescent="0.3">
      <c r="C202" s="155" t="s">
        <v>142</v>
      </c>
      <c r="D202" s="123" t="s">
        <v>271</v>
      </c>
      <c r="E202" s="137" t="s">
        <v>329</v>
      </c>
      <c r="F202" s="137" t="s">
        <v>47</v>
      </c>
      <c r="G202" s="126">
        <v>0</v>
      </c>
      <c r="H202" s="127">
        <f t="shared" si="5"/>
        <v>0</v>
      </c>
      <c r="I202" s="128" t="e">
        <f>H202/#REF!</f>
        <v>#REF!</v>
      </c>
      <c r="J202" s="129" t="e">
        <f>H202/#REF!</f>
        <v>#REF!</v>
      </c>
    </row>
    <row r="203" spans="3:10" ht="18.75" x14ac:dyDescent="0.3">
      <c r="C203" s="155" t="s">
        <v>392</v>
      </c>
      <c r="D203" s="123" t="s">
        <v>314</v>
      </c>
      <c r="E203" s="137" t="s">
        <v>329</v>
      </c>
      <c r="F203" s="137" t="s">
        <v>47</v>
      </c>
      <c r="G203" s="126">
        <v>69.3</v>
      </c>
      <c r="H203" s="127">
        <f t="shared" si="5"/>
        <v>55.44</v>
      </c>
      <c r="I203" s="128" t="e">
        <f>H203/#REF!</f>
        <v>#REF!</v>
      </c>
      <c r="J203" s="129" t="e">
        <f>H203/#REF!</f>
        <v>#REF!</v>
      </c>
    </row>
    <row r="204" spans="3:10" ht="18.75" x14ac:dyDescent="0.3">
      <c r="C204" s="155" t="s">
        <v>144</v>
      </c>
      <c r="D204" s="123" t="s">
        <v>143</v>
      </c>
      <c r="E204" s="137" t="s">
        <v>329</v>
      </c>
      <c r="F204" s="137" t="s">
        <v>47</v>
      </c>
      <c r="G204" s="126">
        <v>69.3</v>
      </c>
      <c r="H204" s="127">
        <f t="shared" si="5"/>
        <v>55.44</v>
      </c>
      <c r="I204" s="128" t="e">
        <f>H204/#REF!</f>
        <v>#REF!</v>
      </c>
      <c r="J204" s="129" t="e">
        <f>H204/#REF!</f>
        <v>#REF!</v>
      </c>
    </row>
    <row r="205" spans="3:10" ht="18.75" x14ac:dyDescent="0.3">
      <c r="C205" s="155" t="s">
        <v>145</v>
      </c>
      <c r="D205" s="123" t="s">
        <v>272</v>
      </c>
      <c r="E205" s="137" t="s">
        <v>329</v>
      </c>
      <c r="F205" s="137" t="s">
        <v>47</v>
      </c>
      <c r="G205" s="126">
        <v>69.3</v>
      </c>
      <c r="H205" s="127">
        <f t="shared" si="5"/>
        <v>55.44</v>
      </c>
      <c r="I205" s="128" t="e">
        <f>H205/#REF!</f>
        <v>#REF!</v>
      </c>
      <c r="J205" s="129" t="e">
        <f>H205/#REF!</f>
        <v>#REF!</v>
      </c>
    </row>
    <row r="206" spans="3:10" ht="18.75" x14ac:dyDescent="0.3">
      <c r="C206" s="155" t="s">
        <v>146</v>
      </c>
      <c r="D206" s="123" t="s">
        <v>147</v>
      </c>
      <c r="E206" s="137" t="s">
        <v>329</v>
      </c>
      <c r="F206" s="137" t="s">
        <v>47</v>
      </c>
      <c r="G206" s="126">
        <v>69.3</v>
      </c>
      <c r="H206" s="127">
        <f t="shared" si="5"/>
        <v>55.44</v>
      </c>
      <c r="I206" s="128" t="e">
        <f>H206/#REF!</f>
        <v>#REF!</v>
      </c>
      <c r="J206" s="129" t="e">
        <f>H206/#REF!</f>
        <v>#REF!</v>
      </c>
    </row>
    <row r="207" spans="3:10" ht="18.75" x14ac:dyDescent="0.3">
      <c r="C207" s="216" t="s">
        <v>33</v>
      </c>
      <c r="D207" s="217"/>
      <c r="E207" s="124"/>
      <c r="F207" s="124"/>
      <c r="G207" s="126"/>
      <c r="H207" s="127"/>
      <c r="I207" s="128"/>
      <c r="J207" s="129"/>
    </row>
    <row r="208" spans="3:10" ht="18.75" x14ac:dyDescent="0.3">
      <c r="C208" s="123" t="s">
        <v>73</v>
      </c>
      <c r="D208" s="123" t="s">
        <v>74</v>
      </c>
      <c r="E208" s="124" t="s">
        <v>89</v>
      </c>
      <c r="F208" s="124"/>
      <c r="G208" s="126">
        <v>0</v>
      </c>
      <c r="H208" s="127">
        <f>G208/1.25</f>
        <v>0</v>
      </c>
      <c r="I208" s="128" t="e">
        <f>H208/#REF!</f>
        <v>#REF!</v>
      </c>
      <c r="J208" s="129" t="e">
        <f>H208/#REF!</f>
        <v>#REF!</v>
      </c>
    </row>
    <row r="209" spans="3:10" ht="18.75" x14ac:dyDescent="0.3">
      <c r="C209" s="123" t="s">
        <v>73</v>
      </c>
      <c r="D209" s="123" t="s">
        <v>74</v>
      </c>
      <c r="E209" s="124" t="s">
        <v>88</v>
      </c>
      <c r="F209" s="124" t="s">
        <v>46</v>
      </c>
      <c r="G209" s="126">
        <v>9.15</v>
      </c>
      <c r="H209" s="127">
        <f>G209/1.25</f>
        <v>7.32</v>
      </c>
      <c r="I209" s="128" t="e">
        <f>H209/#REF!</f>
        <v>#REF!</v>
      </c>
      <c r="J209" s="129" t="e">
        <f>H209/#REF!</f>
        <v>#REF!</v>
      </c>
    </row>
    <row r="210" spans="3:10" ht="18.75" x14ac:dyDescent="0.3">
      <c r="C210" s="123" t="s">
        <v>73</v>
      </c>
      <c r="D210" s="123" t="s">
        <v>74</v>
      </c>
      <c r="E210" s="124" t="s">
        <v>88</v>
      </c>
      <c r="F210" s="124" t="s">
        <v>42</v>
      </c>
      <c r="G210" s="126">
        <v>11.55</v>
      </c>
      <c r="H210" s="127">
        <f>G210/1.25</f>
        <v>9.24</v>
      </c>
      <c r="I210" s="128" t="e">
        <f>H210/#REF!</f>
        <v>#REF!</v>
      </c>
      <c r="J210" s="129" t="e">
        <f>H210/#REF!</f>
        <v>#REF!</v>
      </c>
    </row>
    <row r="211" spans="3:10" ht="18.75" x14ac:dyDescent="0.3">
      <c r="C211" s="123" t="s">
        <v>73</v>
      </c>
      <c r="D211" s="123" t="s">
        <v>74</v>
      </c>
      <c r="E211" s="124" t="s">
        <v>88</v>
      </c>
      <c r="F211" s="124" t="s">
        <v>190</v>
      </c>
      <c r="G211" s="126">
        <v>13.55</v>
      </c>
      <c r="H211" s="127">
        <f>G211/1.25</f>
        <v>10.84</v>
      </c>
      <c r="I211" s="128" t="e">
        <f>H211/#REF!</f>
        <v>#REF!</v>
      </c>
      <c r="J211" s="129" t="e">
        <f>H211/#REF!</f>
        <v>#REF!</v>
      </c>
    </row>
    <row r="212" spans="3:10" ht="18.75" x14ac:dyDescent="0.3">
      <c r="C212" s="123" t="s">
        <v>78</v>
      </c>
      <c r="D212" s="123" t="s">
        <v>75</v>
      </c>
      <c r="E212" s="124" t="s">
        <v>89</v>
      </c>
      <c r="F212" s="144" t="s">
        <v>96</v>
      </c>
      <c r="G212" s="126">
        <v>5.55</v>
      </c>
      <c r="H212" s="127">
        <f t="shared" ref="H212:H315" si="6">G212/1.25</f>
        <v>4.4399999999999995</v>
      </c>
      <c r="I212" s="128" t="e">
        <f>H212/#REF!</f>
        <v>#REF!</v>
      </c>
      <c r="J212" s="129" t="e">
        <f>H212/#REF!</f>
        <v>#REF!</v>
      </c>
    </row>
    <row r="213" spans="3:10" ht="18.75" x14ac:dyDescent="0.3">
      <c r="C213" s="123" t="s">
        <v>78</v>
      </c>
      <c r="D213" s="123" t="s">
        <v>340</v>
      </c>
      <c r="E213" s="124" t="s">
        <v>88</v>
      </c>
      <c r="F213" s="124" t="s">
        <v>49</v>
      </c>
      <c r="G213" s="126">
        <v>12.4</v>
      </c>
      <c r="H213" s="127">
        <f t="shared" si="6"/>
        <v>9.92</v>
      </c>
      <c r="I213" s="128" t="e">
        <f>H213/#REF!</f>
        <v>#REF!</v>
      </c>
      <c r="J213" s="129" t="e">
        <f>H213/#REF!</f>
        <v>#REF!</v>
      </c>
    </row>
    <row r="214" spans="3:10" ht="18.75" x14ac:dyDescent="0.3">
      <c r="C214" s="130" t="s">
        <v>78</v>
      </c>
      <c r="D214" s="130" t="s">
        <v>75</v>
      </c>
      <c r="E214" s="131" t="s">
        <v>328</v>
      </c>
      <c r="F214" s="131" t="s">
        <v>42</v>
      </c>
      <c r="G214" s="133">
        <v>74</v>
      </c>
      <c r="H214" s="134">
        <f t="shared" si="6"/>
        <v>59.2</v>
      </c>
      <c r="I214" s="135" t="e">
        <f>H214/#REF!</f>
        <v>#REF!</v>
      </c>
      <c r="J214" s="136" t="e">
        <f>H214/#REF!</f>
        <v>#REF!</v>
      </c>
    </row>
    <row r="215" spans="3:10" ht="18.75" x14ac:dyDescent="0.3">
      <c r="C215" s="130" t="s">
        <v>78</v>
      </c>
      <c r="D215" s="130" t="s">
        <v>75</v>
      </c>
      <c r="E215" s="131" t="s">
        <v>333</v>
      </c>
      <c r="F215" s="131" t="s">
        <v>42</v>
      </c>
      <c r="G215" s="133">
        <f>G214+2.5</f>
        <v>76.5</v>
      </c>
      <c r="H215" s="134">
        <f>H214+2.5</f>
        <v>61.7</v>
      </c>
      <c r="I215" s="135" t="e">
        <f>H215/#REF!</f>
        <v>#REF!</v>
      </c>
      <c r="J215" s="136" t="e">
        <f>H215/#REF!</f>
        <v>#REF!</v>
      </c>
    </row>
    <row r="216" spans="3:10" ht="18.75" x14ac:dyDescent="0.3">
      <c r="C216" s="130" t="s">
        <v>78</v>
      </c>
      <c r="D216" s="130" t="s">
        <v>75</v>
      </c>
      <c r="E216" s="131" t="s">
        <v>324</v>
      </c>
      <c r="F216" s="131" t="s">
        <v>42</v>
      </c>
      <c r="G216" s="133">
        <f>G214+7</f>
        <v>81</v>
      </c>
      <c r="H216" s="134">
        <f>H214+7</f>
        <v>66.2</v>
      </c>
      <c r="I216" s="135" t="e">
        <f>H216/#REF!</f>
        <v>#REF!</v>
      </c>
      <c r="J216" s="136" t="e">
        <f>H216/#REF!</f>
        <v>#REF!</v>
      </c>
    </row>
    <row r="217" spans="3:10" ht="18.75" x14ac:dyDescent="0.3">
      <c r="C217" s="130" t="s">
        <v>78</v>
      </c>
      <c r="D217" s="130" t="s">
        <v>75</v>
      </c>
      <c r="E217" s="131" t="s">
        <v>347</v>
      </c>
      <c r="F217" s="131" t="s">
        <v>42</v>
      </c>
      <c r="G217" s="133">
        <f>G214+4</f>
        <v>78</v>
      </c>
      <c r="H217" s="134">
        <f>H214+4</f>
        <v>63.2</v>
      </c>
      <c r="I217" s="135" t="e">
        <f>H217/#REF!</f>
        <v>#REF!</v>
      </c>
      <c r="J217" s="136" t="e">
        <f>H217/#REF!</f>
        <v>#REF!</v>
      </c>
    </row>
    <row r="218" spans="3:10" ht="18.75" x14ac:dyDescent="0.3">
      <c r="C218" s="130" t="s">
        <v>77</v>
      </c>
      <c r="D218" s="130" t="s">
        <v>256</v>
      </c>
      <c r="E218" s="131" t="s">
        <v>89</v>
      </c>
      <c r="F218" s="153" t="s">
        <v>96</v>
      </c>
      <c r="G218" s="133">
        <v>0</v>
      </c>
      <c r="H218" s="134">
        <f t="shared" ref="H218:H221" si="7">G218/1.25</f>
        <v>0</v>
      </c>
      <c r="I218" s="135" t="e">
        <f>H218/#REF!</f>
        <v>#REF!</v>
      </c>
      <c r="J218" s="136" t="e">
        <f>H218/#REF!</f>
        <v>#REF!</v>
      </c>
    </row>
    <row r="219" spans="3:10" ht="18.75" x14ac:dyDescent="0.3">
      <c r="C219" s="130" t="s">
        <v>77</v>
      </c>
      <c r="D219" s="130" t="s">
        <v>76</v>
      </c>
      <c r="E219" s="131" t="s">
        <v>89</v>
      </c>
      <c r="F219" s="153" t="s">
        <v>193</v>
      </c>
      <c r="G219" s="133">
        <v>4.7</v>
      </c>
      <c r="H219" s="134">
        <f t="shared" si="6"/>
        <v>3.7600000000000002</v>
      </c>
      <c r="I219" s="135" t="e">
        <f>H219/#REF!</f>
        <v>#REF!</v>
      </c>
      <c r="J219" s="136" t="e">
        <f>H219/#REF!</f>
        <v>#REF!</v>
      </c>
    </row>
    <row r="220" spans="3:10" ht="18.75" x14ac:dyDescent="0.3">
      <c r="C220" s="130" t="s">
        <v>77</v>
      </c>
      <c r="D220" s="130" t="s">
        <v>341</v>
      </c>
      <c r="E220" s="131" t="s">
        <v>88</v>
      </c>
      <c r="F220" s="131" t="s">
        <v>49</v>
      </c>
      <c r="G220" s="133">
        <v>12.4</v>
      </c>
      <c r="H220" s="134">
        <f t="shared" si="7"/>
        <v>9.92</v>
      </c>
      <c r="I220" s="135" t="e">
        <f>H220/#REF!</f>
        <v>#REF!</v>
      </c>
      <c r="J220" s="136" t="e">
        <f>H220/#REF!</f>
        <v>#REF!</v>
      </c>
    </row>
    <row r="221" spans="3:10" ht="18.75" x14ac:dyDescent="0.3">
      <c r="C221" s="130" t="s">
        <v>77</v>
      </c>
      <c r="D221" s="130" t="s">
        <v>76</v>
      </c>
      <c r="E221" s="131" t="s">
        <v>101</v>
      </c>
      <c r="F221" s="131" t="s">
        <v>240</v>
      </c>
      <c r="G221" s="133">
        <v>24</v>
      </c>
      <c r="H221" s="134">
        <f t="shared" si="7"/>
        <v>19.2</v>
      </c>
      <c r="I221" s="135" t="e">
        <f>H221/#REF!</f>
        <v>#REF!</v>
      </c>
      <c r="J221" s="136" t="e">
        <f>H221/#REF!</f>
        <v>#REF!</v>
      </c>
    </row>
    <row r="222" spans="3:10" ht="18.75" x14ac:dyDescent="0.3">
      <c r="C222" s="130" t="s">
        <v>77</v>
      </c>
      <c r="D222" s="130" t="s">
        <v>76</v>
      </c>
      <c r="E222" s="131" t="s">
        <v>103</v>
      </c>
      <c r="F222" s="131" t="s">
        <v>240</v>
      </c>
      <c r="G222" s="133">
        <v>40.4</v>
      </c>
      <c r="H222" s="134">
        <f t="shared" si="6"/>
        <v>32.32</v>
      </c>
      <c r="I222" s="135" t="e">
        <f>H222/#REF!</f>
        <v>#REF!</v>
      </c>
      <c r="J222" s="136" t="e">
        <f>H222/#REF!</f>
        <v>#REF!</v>
      </c>
    </row>
    <row r="223" spans="3:10" ht="18.75" x14ac:dyDescent="0.3">
      <c r="C223" s="130" t="s">
        <v>77</v>
      </c>
      <c r="D223" s="130" t="s">
        <v>76</v>
      </c>
      <c r="E223" s="131" t="s">
        <v>328</v>
      </c>
      <c r="F223" s="131" t="s">
        <v>42</v>
      </c>
      <c r="G223" s="133">
        <v>74</v>
      </c>
      <c r="H223" s="134">
        <f t="shared" si="6"/>
        <v>59.2</v>
      </c>
      <c r="I223" s="135" t="e">
        <f>H223/#REF!</f>
        <v>#REF!</v>
      </c>
      <c r="J223" s="136" t="e">
        <f>H223/#REF!</f>
        <v>#REF!</v>
      </c>
    </row>
    <row r="224" spans="3:10" ht="18.75" x14ac:dyDescent="0.3">
      <c r="C224" s="123" t="s">
        <v>77</v>
      </c>
      <c r="D224" s="123" t="s">
        <v>76</v>
      </c>
      <c r="E224" s="124" t="s">
        <v>333</v>
      </c>
      <c r="F224" s="137" t="s">
        <v>42</v>
      </c>
      <c r="G224" s="126">
        <f>G223+2.5</f>
        <v>76.5</v>
      </c>
      <c r="H224" s="127">
        <f>H223+2.5</f>
        <v>61.7</v>
      </c>
      <c r="I224" s="128" t="e">
        <f>H224/#REF!</f>
        <v>#REF!</v>
      </c>
      <c r="J224" s="129" t="e">
        <f>H224/#REF!</f>
        <v>#REF!</v>
      </c>
    </row>
    <row r="225" spans="3:10" ht="18.75" x14ac:dyDescent="0.3">
      <c r="C225" s="123" t="s">
        <v>77</v>
      </c>
      <c r="D225" s="123" t="s">
        <v>76</v>
      </c>
      <c r="E225" s="124" t="s">
        <v>324</v>
      </c>
      <c r="F225" s="137" t="s">
        <v>42</v>
      </c>
      <c r="G225" s="126">
        <f>G223+7</f>
        <v>81</v>
      </c>
      <c r="H225" s="127">
        <f>H223+7</f>
        <v>66.2</v>
      </c>
      <c r="I225" s="128" t="e">
        <f>H225/#REF!</f>
        <v>#REF!</v>
      </c>
      <c r="J225" s="129" t="e">
        <f>H225/#REF!</f>
        <v>#REF!</v>
      </c>
    </row>
    <row r="226" spans="3:10" ht="18.75" x14ac:dyDescent="0.3">
      <c r="C226" s="123" t="s">
        <v>77</v>
      </c>
      <c r="D226" s="123" t="s">
        <v>76</v>
      </c>
      <c r="E226" s="124" t="s">
        <v>347</v>
      </c>
      <c r="F226" s="137" t="s">
        <v>42</v>
      </c>
      <c r="G226" s="126">
        <f>G223+4</f>
        <v>78</v>
      </c>
      <c r="H226" s="127">
        <f>H223+4</f>
        <v>63.2</v>
      </c>
      <c r="I226" s="128" t="e">
        <f>H226/#REF!</f>
        <v>#REF!</v>
      </c>
      <c r="J226" s="129" t="e">
        <f>H226/#REF!</f>
        <v>#REF!</v>
      </c>
    </row>
    <row r="227" spans="3:10" ht="18.75" x14ac:dyDescent="0.3">
      <c r="C227" s="123" t="s">
        <v>259</v>
      </c>
      <c r="D227" s="123" t="s">
        <v>323</v>
      </c>
      <c r="E227" s="124" t="s">
        <v>89</v>
      </c>
      <c r="F227" s="137" t="s">
        <v>49</v>
      </c>
      <c r="G227" s="126">
        <v>0</v>
      </c>
      <c r="H227" s="127">
        <f t="shared" si="6"/>
        <v>0</v>
      </c>
      <c r="I227" s="128" t="e">
        <f>H227/#REF!</f>
        <v>#REF!</v>
      </c>
      <c r="J227" s="129" t="e">
        <f>H227/#REF!</f>
        <v>#REF!</v>
      </c>
    </row>
    <row r="228" spans="3:10" ht="18.75" x14ac:dyDescent="0.3">
      <c r="C228" s="123" t="s">
        <v>259</v>
      </c>
      <c r="D228" s="123" t="s">
        <v>393</v>
      </c>
      <c r="E228" s="124" t="s">
        <v>88</v>
      </c>
      <c r="F228" s="137" t="s">
        <v>257</v>
      </c>
      <c r="G228" s="126">
        <v>9.9</v>
      </c>
      <c r="H228" s="127">
        <f t="shared" si="6"/>
        <v>7.92</v>
      </c>
      <c r="I228" s="128" t="e">
        <f>H228/#REF!</f>
        <v>#REF!</v>
      </c>
      <c r="J228" s="129" t="e">
        <f>H228/#REF!</f>
        <v>#REF!</v>
      </c>
    </row>
    <row r="229" spans="3:10" ht="18.75" x14ac:dyDescent="0.3">
      <c r="C229" s="123" t="s">
        <v>8</v>
      </c>
      <c r="D229" s="123" t="s">
        <v>34</v>
      </c>
      <c r="E229" s="124" t="s">
        <v>89</v>
      </c>
      <c r="F229" s="147" t="s">
        <v>232</v>
      </c>
      <c r="G229" s="126">
        <v>3.1</v>
      </c>
      <c r="H229" s="127">
        <f>G229/1.25</f>
        <v>2.48</v>
      </c>
      <c r="I229" s="128" t="e">
        <f>H229/#REF!</f>
        <v>#REF!</v>
      </c>
      <c r="J229" s="129" t="e">
        <f>H229/#REF!</f>
        <v>#REF!</v>
      </c>
    </row>
    <row r="230" spans="3:10" ht="18.75" x14ac:dyDescent="0.3">
      <c r="C230" s="123" t="s">
        <v>8</v>
      </c>
      <c r="D230" s="123" t="s">
        <v>34</v>
      </c>
      <c r="E230" s="124" t="s">
        <v>89</v>
      </c>
      <c r="F230" s="124" t="s">
        <v>49</v>
      </c>
      <c r="G230" s="126">
        <v>4.0999999999999996</v>
      </c>
      <c r="H230" s="127">
        <f>G230/1.25</f>
        <v>3.28</v>
      </c>
      <c r="I230" s="128" t="e">
        <f>H230/#REF!</f>
        <v>#REF!</v>
      </c>
      <c r="J230" s="129" t="e">
        <f>H230/#REF!</f>
        <v>#REF!</v>
      </c>
    </row>
    <row r="231" spans="3:10" ht="18.75" x14ac:dyDescent="0.3">
      <c r="C231" s="123" t="s">
        <v>8</v>
      </c>
      <c r="D231" s="123" t="s">
        <v>34</v>
      </c>
      <c r="E231" s="124" t="s">
        <v>89</v>
      </c>
      <c r="F231" s="124" t="s">
        <v>47</v>
      </c>
      <c r="G231" s="126">
        <v>5.15</v>
      </c>
      <c r="H231" s="127">
        <f t="shared" si="6"/>
        <v>4.12</v>
      </c>
      <c r="I231" s="128" t="e">
        <f>H231/#REF!</f>
        <v>#REF!</v>
      </c>
      <c r="J231" s="129" t="e">
        <f>H231/#REF!</f>
        <v>#REF!</v>
      </c>
    </row>
    <row r="232" spans="3:10" ht="18.75" x14ac:dyDescent="0.3">
      <c r="C232" s="123" t="s">
        <v>8</v>
      </c>
      <c r="D232" s="123" t="s">
        <v>34</v>
      </c>
      <c r="E232" s="124" t="s">
        <v>89</v>
      </c>
      <c r="F232" s="124" t="s">
        <v>233</v>
      </c>
      <c r="G232" s="126">
        <v>5.7</v>
      </c>
      <c r="H232" s="127">
        <f t="shared" si="6"/>
        <v>4.5600000000000005</v>
      </c>
      <c r="I232" s="128" t="e">
        <f>H232/#REF!</f>
        <v>#REF!</v>
      </c>
      <c r="J232" s="129" t="e">
        <f>H232/#REF!</f>
        <v>#REF!</v>
      </c>
    </row>
    <row r="233" spans="3:10" ht="18.75" x14ac:dyDescent="0.3">
      <c r="C233" s="123" t="s">
        <v>8</v>
      </c>
      <c r="D233" s="123" t="s">
        <v>34</v>
      </c>
      <c r="E233" s="124" t="s">
        <v>88</v>
      </c>
      <c r="F233" s="124" t="s">
        <v>46</v>
      </c>
      <c r="G233" s="126">
        <v>9.6999999999999993</v>
      </c>
      <c r="H233" s="127">
        <f t="shared" si="6"/>
        <v>7.76</v>
      </c>
      <c r="I233" s="128" t="e">
        <f>H233/#REF!</f>
        <v>#REF!</v>
      </c>
      <c r="J233" s="129" t="e">
        <f>H233/#REF!</f>
        <v>#REF!</v>
      </c>
    </row>
    <row r="234" spans="3:10" ht="18.75" x14ac:dyDescent="0.3">
      <c r="C234" s="123" t="s">
        <v>43</v>
      </c>
      <c r="D234" s="123" t="s">
        <v>44</v>
      </c>
      <c r="E234" s="124" t="s">
        <v>88</v>
      </c>
      <c r="F234" s="124" t="s">
        <v>42</v>
      </c>
      <c r="G234" s="126">
        <v>12.2</v>
      </c>
      <c r="H234" s="127">
        <f t="shared" si="6"/>
        <v>9.76</v>
      </c>
      <c r="I234" s="128" t="e">
        <f>H234/#REF!</f>
        <v>#REF!</v>
      </c>
      <c r="J234" s="129" t="e">
        <f>H234/#REF!</f>
        <v>#REF!</v>
      </c>
    </row>
    <row r="235" spans="3:10" ht="18.75" x14ac:dyDescent="0.3">
      <c r="C235" s="123" t="s">
        <v>8</v>
      </c>
      <c r="D235" s="123" t="s">
        <v>44</v>
      </c>
      <c r="E235" s="124" t="s">
        <v>88</v>
      </c>
      <c r="F235" s="124" t="s">
        <v>190</v>
      </c>
      <c r="G235" s="126">
        <v>14.3</v>
      </c>
      <c r="H235" s="127">
        <f t="shared" si="6"/>
        <v>11.440000000000001</v>
      </c>
      <c r="I235" s="128" t="e">
        <f>H235/#REF!</f>
        <v>#REF!</v>
      </c>
      <c r="J235" s="129" t="e">
        <f>H235/#REF!</f>
        <v>#REF!</v>
      </c>
    </row>
    <row r="236" spans="3:10" ht="18.75" x14ac:dyDescent="0.3">
      <c r="C236" s="123" t="s">
        <v>8</v>
      </c>
      <c r="D236" s="123" t="s">
        <v>44</v>
      </c>
      <c r="E236" s="124" t="s">
        <v>90</v>
      </c>
      <c r="F236" s="124" t="s">
        <v>42</v>
      </c>
      <c r="G236" s="126">
        <v>12.8</v>
      </c>
      <c r="H236" s="127">
        <f t="shared" si="6"/>
        <v>10.24</v>
      </c>
      <c r="I236" s="128" t="e">
        <f>H236/#REF!</f>
        <v>#REF!</v>
      </c>
      <c r="J236" s="129" t="e">
        <f>H236/#REF!</f>
        <v>#REF!</v>
      </c>
    </row>
    <row r="237" spans="3:10" ht="18.75" x14ac:dyDescent="0.3">
      <c r="C237" s="123" t="s">
        <v>8</v>
      </c>
      <c r="D237" s="123" t="s">
        <v>44</v>
      </c>
      <c r="E237" s="124" t="s">
        <v>90</v>
      </c>
      <c r="F237" s="124" t="s">
        <v>190</v>
      </c>
      <c r="G237" s="126">
        <v>15.3</v>
      </c>
      <c r="H237" s="127">
        <f t="shared" si="6"/>
        <v>12.24</v>
      </c>
      <c r="I237" s="128" t="e">
        <f>H237/#REF!</f>
        <v>#REF!</v>
      </c>
      <c r="J237" s="129" t="e">
        <f>H237/#REF!</f>
        <v>#REF!</v>
      </c>
    </row>
    <row r="238" spans="3:10" ht="18.75" x14ac:dyDescent="0.3">
      <c r="C238" s="123" t="s">
        <v>8</v>
      </c>
      <c r="D238" s="123" t="s">
        <v>44</v>
      </c>
      <c r="E238" s="137" t="s">
        <v>101</v>
      </c>
      <c r="F238" s="137" t="s">
        <v>42</v>
      </c>
      <c r="G238" s="126">
        <v>13.8</v>
      </c>
      <c r="H238" s="127">
        <f t="shared" si="6"/>
        <v>11.040000000000001</v>
      </c>
      <c r="I238" s="128" t="e">
        <f>H238/#REF!</f>
        <v>#REF!</v>
      </c>
      <c r="J238" s="129" t="e">
        <f>H238/#REF!</f>
        <v>#REF!</v>
      </c>
    </row>
    <row r="239" spans="3:10" ht="18.75" x14ac:dyDescent="0.3">
      <c r="C239" s="123" t="s">
        <v>8</v>
      </c>
      <c r="D239" s="123" t="s">
        <v>44</v>
      </c>
      <c r="E239" s="137" t="s">
        <v>101</v>
      </c>
      <c r="F239" s="137" t="s">
        <v>190</v>
      </c>
      <c r="G239" s="126">
        <v>16.2</v>
      </c>
      <c r="H239" s="127">
        <f t="shared" si="6"/>
        <v>12.959999999999999</v>
      </c>
      <c r="I239" s="128" t="e">
        <f>H239/#REF!</f>
        <v>#REF!</v>
      </c>
      <c r="J239" s="129" t="e">
        <f>H239/#REF!</f>
        <v>#REF!</v>
      </c>
    </row>
    <row r="240" spans="3:10" ht="18.75" x14ac:dyDescent="0.3">
      <c r="C240" s="123" t="s">
        <v>8</v>
      </c>
      <c r="D240" s="123" t="s">
        <v>44</v>
      </c>
      <c r="E240" s="137" t="s">
        <v>101</v>
      </c>
      <c r="F240" s="137" t="s">
        <v>45</v>
      </c>
      <c r="G240" s="126">
        <v>0</v>
      </c>
      <c r="H240" s="127">
        <f t="shared" si="6"/>
        <v>0</v>
      </c>
      <c r="I240" s="128" t="e">
        <f>H240/#REF!</f>
        <v>#REF!</v>
      </c>
      <c r="J240" s="129" t="e">
        <f>H240/#REF!</f>
        <v>#REF!</v>
      </c>
    </row>
    <row r="241" spans="3:10" ht="18.75" x14ac:dyDescent="0.3">
      <c r="C241" s="130" t="s">
        <v>8</v>
      </c>
      <c r="D241" s="130" t="s">
        <v>44</v>
      </c>
      <c r="E241" s="131" t="s">
        <v>328</v>
      </c>
      <c r="F241" s="131" t="s">
        <v>45</v>
      </c>
      <c r="G241" s="133">
        <v>28.6</v>
      </c>
      <c r="H241" s="134">
        <f>G241/1.25</f>
        <v>22.880000000000003</v>
      </c>
      <c r="I241" s="135" t="e">
        <f>H241/#REF!</f>
        <v>#REF!</v>
      </c>
      <c r="J241" s="136" t="e">
        <f>H241/#REF!</f>
        <v>#REF!</v>
      </c>
    </row>
    <row r="242" spans="3:10" ht="18.75" x14ac:dyDescent="0.3">
      <c r="C242" s="130" t="s">
        <v>8</v>
      </c>
      <c r="D242" s="130" t="s">
        <v>44</v>
      </c>
      <c r="E242" s="131" t="s">
        <v>333</v>
      </c>
      <c r="F242" s="131" t="s">
        <v>45</v>
      </c>
      <c r="G242" s="133">
        <f>G241+2.5</f>
        <v>31.1</v>
      </c>
      <c r="H242" s="134">
        <f>H241+2.5</f>
        <v>25.380000000000003</v>
      </c>
      <c r="I242" s="135" t="e">
        <f>H242/#REF!</f>
        <v>#REF!</v>
      </c>
      <c r="J242" s="136" t="e">
        <f>H242/#REF!</f>
        <v>#REF!</v>
      </c>
    </row>
    <row r="243" spans="3:10" ht="18.75" x14ac:dyDescent="0.3">
      <c r="C243" s="130" t="s">
        <v>8</v>
      </c>
      <c r="D243" s="130" t="s">
        <v>44</v>
      </c>
      <c r="E243" s="131" t="s">
        <v>324</v>
      </c>
      <c r="F243" s="131" t="s">
        <v>45</v>
      </c>
      <c r="G243" s="133">
        <f>G241+7</f>
        <v>35.6</v>
      </c>
      <c r="H243" s="134">
        <f>H241+7</f>
        <v>29.880000000000003</v>
      </c>
      <c r="I243" s="135" t="e">
        <f>H243/#REF!</f>
        <v>#REF!</v>
      </c>
      <c r="J243" s="136" t="e">
        <f>H243/#REF!</f>
        <v>#REF!</v>
      </c>
    </row>
    <row r="244" spans="3:10" ht="18.75" x14ac:dyDescent="0.3">
      <c r="C244" s="130" t="s">
        <v>8</v>
      </c>
      <c r="D244" s="130" t="s">
        <v>44</v>
      </c>
      <c r="E244" s="131" t="s">
        <v>347</v>
      </c>
      <c r="F244" s="131" t="s">
        <v>45</v>
      </c>
      <c r="G244" s="133">
        <f>G241+4</f>
        <v>32.6</v>
      </c>
      <c r="H244" s="134">
        <f>H241+4</f>
        <v>26.880000000000003</v>
      </c>
      <c r="I244" s="135" t="e">
        <f>H244/#REF!</f>
        <v>#REF!</v>
      </c>
      <c r="J244" s="136" t="e">
        <f>H244/#REF!</f>
        <v>#REF!</v>
      </c>
    </row>
    <row r="245" spans="3:10" ht="18.75" x14ac:dyDescent="0.3">
      <c r="C245" s="130" t="s">
        <v>8</v>
      </c>
      <c r="D245" s="130" t="s">
        <v>44</v>
      </c>
      <c r="E245" s="131" t="s">
        <v>328</v>
      </c>
      <c r="F245" s="131" t="s">
        <v>100</v>
      </c>
      <c r="G245" s="133">
        <v>33.22</v>
      </c>
      <c r="H245" s="134">
        <f t="shared" si="6"/>
        <v>26.576000000000001</v>
      </c>
      <c r="I245" s="135" t="e">
        <f>H245/#REF!</f>
        <v>#REF!</v>
      </c>
      <c r="J245" s="136" t="e">
        <f>H245/#REF!</f>
        <v>#REF!</v>
      </c>
    </row>
    <row r="246" spans="3:10" ht="18.75" x14ac:dyDescent="0.3">
      <c r="C246" s="130" t="s">
        <v>8</v>
      </c>
      <c r="D246" s="130" t="s">
        <v>44</v>
      </c>
      <c r="E246" s="131" t="s">
        <v>333</v>
      </c>
      <c r="F246" s="131" t="s">
        <v>100</v>
      </c>
      <c r="G246" s="133">
        <f>G245+2.5</f>
        <v>35.72</v>
      </c>
      <c r="H246" s="134">
        <f>H245+2.5</f>
        <v>29.076000000000001</v>
      </c>
      <c r="I246" s="135" t="e">
        <f>H246/#REF!</f>
        <v>#REF!</v>
      </c>
      <c r="J246" s="136" t="e">
        <f>H246/#REF!</f>
        <v>#REF!</v>
      </c>
    </row>
    <row r="247" spans="3:10" ht="18.75" x14ac:dyDescent="0.3">
      <c r="C247" s="130" t="s">
        <v>8</v>
      </c>
      <c r="D247" s="130" t="s">
        <v>44</v>
      </c>
      <c r="E247" s="131" t="s">
        <v>324</v>
      </c>
      <c r="F247" s="131" t="s">
        <v>100</v>
      </c>
      <c r="G247" s="133">
        <f>G245+7</f>
        <v>40.22</v>
      </c>
      <c r="H247" s="134">
        <f>H245+7</f>
        <v>33.576000000000001</v>
      </c>
      <c r="I247" s="135" t="e">
        <f>H247/#REF!</f>
        <v>#REF!</v>
      </c>
      <c r="J247" s="136" t="e">
        <f>H247/#REF!</f>
        <v>#REF!</v>
      </c>
    </row>
    <row r="248" spans="3:10" ht="18.75" x14ac:dyDescent="0.3">
      <c r="C248" s="130" t="s">
        <v>8</v>
      </c>
      <c r="D248" s="130" t="s">
        <v>44</v>
      </c>
      <c r="E248" s="131" t="s">
        <v>347</v>
      </c>
      <c r="F248" s="131" t="s">
        <v>100</v>
      </c>
      <c r="G248" s="133">
        <f>G245+4</f>
        <v>37.22</v>
      </c>
      <c r="H248" s="134">
        <f>H245+4</f>
        <v>30.576000000000001</v>
      </c>
      <c r="I248" s="135" t="e">
        <f>H248/#REF!</f>
        <v>#REF!</v>
      </c>
      <c r="J248" s="136" t="e">
        <f>H248/#REF!</f>
        <v>#REF!</v>
      </c>
    </row>
    <row r="249" spans="3:10" ht="18.75" x14ac:dyDescent="0.3">
      <c r="C249" s="130" t="s">
        <v>8</v>
      </c>
      <c r="D249" s="130" t="s">
        <v>44</v>
      </c>
      <c r="E249" s="131" t="s">
        <v>328</v>
      </c>
      <c r="F249" s="131" t="s">
        <v>121</v>
      </c>
      <c r="G249" s="133">
        <v>52.03</v>
      </c>
      <c r="H249" s="134">
        <f>G249/1.25</f>
        <v>41.624000000000002</v>
      </c>
      <c r="I249" s="135" t="e">
        <f>H249/#REF!</f>
        <v>#REF!</v>
      </c>
      <c r="J249" s="136" t="e">
        <f>H249/#REF!</f>
        <v>#REF!</v>
      </c>
    </row>
    <row r="250" spans="3:10" ht="18.75" x14ac:dyDescent="0.3">
      <c r="C250" s="130" t="s">
        <v>8</v>
      </c>
      <c r="D250" s="130" t="s">
        <v>44</v>
      </c>
      <c r="E250" s="131" t="s">
        <v>333</v>
      </c>
      <c r="F250" s="131" t="s">
        <v>121</v>
      </c>
      <c r="G250" s="133">
        <f>G249+2.5</f>
        <v>54.53</v>
      </c>
      <c r="H250" s="134">
        <f>H249+2.5</f>
        <v>44.124000000000002</v>
      </c>
      <c r="I250" s="135" t="e">
        <f>H250/#REF!</f>
        <v>#REF!</v>
      </c>
      <c r="J250" s="136" t="e">
        <f>H250/#REF!</f>
        <v>#REF!</v>
      </c>
    </row>
    <row r="251" spans="3:10" ht="18.75" x14ac:dyDescent="0.3">
      <c r="C251" s="130" t="s">
        <v>8</v>
      </c>
      <c r="D251" s="130" t="s">
        <v>44</v>
      </c>
      <c r="E251" s="131" t="s">
        <v>324</v>
      </c>
      <c r="F251" s="131" t="s">
        <v>121</v>
      </c>
      <c r="G251" s="133">
        <f>G249+7</f>
        <v>59.03</v>
      </c>
      <c r="H251" s="134">
        <f>H249+7</f>
        <v>48.624000000000002</v>
      </c>
      <c r="I251" s="135" t="e">
        <f>H251/#REF!</f>
        <v>#REF!</v>
      </c>
      <c r="J251" s="136" t="e">
        <f>H251/#REF!</f>
        <v>#REF!</v>
      </c>
    </row>
    <row r="252" spans="3:10" ht="18.75" x14ac:dyDescent="0.3">
      <c r="C252" s="130" t="s">
        <v>8</v>
      </c>
      <c r="D252" s="130" t="s">
        <v>44</v>
      </c>
      <c r="E252" s="131" t="s">
        <v>347</v>
      </c>
      <c r="F252" s="131" t="s">
        <v>121</v>
      </c>
      <c r="G252" s="133">
        <f>G249+4</f>
        <v>56.03</v>
      </c>
      <c r="H252" s="134">
        <f>H249+4</f>
        <v>45.624000000000002</v>
      </c>
      <c r="I252" s="135" t="e">
        <f>H252/#REF!</f>
        <v>#REF!</v>
      </c>
      <c r="J252" s="136" t="e">
        <f>H252/#REF!</f>
        <v>#REF!</v>
      </c>
    </row>
    <row r="253" spans="3:10" ht="18.75" x14ac:dyDescent="0.3">
      <c r="C253" s="130" t="s">
        <v>8</v>
      </c>
      <c r="D253" s="130" t="s">
        <v>44</v>
      </c>
      <c r="E253" s="131" t="s">
        <v>328</v>
      </c>
      <c r="F253" s="131" t="s">
        <v>122</v>
      </c>
      <c r="G253" s="133">
        <v>63.83</v>
      </c>
      <c r="H253" s="134">
        <f t="shared" si="6"/>
        <v>51.064</v>
      </c>
      <c r="I253" s="135" t="e">
        <f>H253/#REF!</f>
        <v>#REF!</v>
      </c>
      <c r="J253" s="136" t="e">
        <f>H253/#REF!</f>
        <v>#REF!</v>
      </c>
    </row>
    <row r="254" spans="3:10" ht="18.75" x14ac:dyDescent="0.3">
      <c r="C254" s="130" t="s">
        <v>8</v>
      </c>
      <c r="D254" s="130" t="s">
        <v>44</v>
      </c>
      <c r="E254" s="131" t="s">
        <v>333</v>
      </c>
      <c r="F254" s="131" t="s">
        <v>122</v>
      </c>
      <c r="G254" s="133">
        <f>G253+2.5</f>
        <v>66.33</v>
      </c>
      <c r="H254" s="134">
        <f>H253+2.5</f>
        <v>53.564</v>
      </c>
      <c r="I254" s="135" t="e">
        <f>H254/#REF!</f>
        <v>#REF!</v>
      </c>
      <c r="J254" s="136" t="e">
        <f>H254/#REF!</f>
        <v>#REF!</v>
      </c>
    </row>
    <row r="255" spans="3:10" ht="18.75" x14ac:dyDescent="0.3">
      <c r="C255" s="130" t="s">
        <v>8</v>
      </c>
      <c r="D255" s="130" t="s">
        <v>44</v>
      </c>
      <c r="E255" s="131" t="s">
        <v>324</v>
      </c>
      <c r="F255" s="131" t="s">
        <v>122</v>
      </c>
      <c r="G255" s="133">
        <f>G253+7</f>
        <v>70.83</v>
      </c>
      <c r="H255" s="134">
        <f>H253+7</f>
        <v>58.064</v>
      </c>
      <c r="I255" s="135" t="e">
        <f>H255/#REF!</f>
        <v>#REF!</v>
      </c>
      <c r="J255" s="136" t="e">
        <f>H255/#REF!</f>
        <v>#REF!</v>
      </c>
    </row>
    <row r="256" spans="3:10" ht="18.75" x14ac:dyDescent="0.3">
      <c r="C256" s="130" t="s">
        <v>8</v>
      </c>
      <c r="D256" s="130" t="s">
        <v>44</v>
      </c>
      <c r="E256" s="131" t="s">
        <v>347</v>
      </c>
      <c r="F256" s="131" t="s">
        <v>122</v>
      </c>
      <c r="G256" s="133">
        <f>G253+4</f>
        <v>67.83</v>
      </c>
      <c r="H256" s="134">
        <f>H253+4</f>
        <v>55.064</v>
      </c>
      <c r="I256" s="135" t="e">
        <f>H256/#REF!</f>
        <v>#REF!</v>
      </c>
      <c r="J256" s="136" t="e">
        <f>H256/#REF!</f>
        <v>#REF!</v>
      </c>
    </row>
    <row r="257" spans="3:10" ht="18.75" x14ac:dyDescent="0.3">
      <c r="C257" s="130" t="s">
        <v>8</v>
      </c>
      <c r="D257" s="130" t="s">
        <v>44</v>
      </c>
      <c r="E257" s="131" t="s">
        <v>328</v>
      </c>
      <c r="F257" s="131" t="s">
        <v>123</v>
      </c>
      <c r="G257" s="133">
        <v>84</v>
      </c>
      <c r="H257" s="134">
        <f t="shared" si="6"/>
        <v>67.2</v>
      </c>
      <c r="I257" s="135" t="e">
        <f>H257/#REF!</f>
        <v>#REF!</v>
      </c>
      <c r="J257" s="136" t="e">
        <f>H257/#REF!</f>
        <v>#REF!</v>
      </c>
    </row>
    <row r="258" spans="3:10" ht="18.75" x14ac:dyDescent="0.3">
      <c r="C258" s="123" t="s">
        <v>8</v>
      </c>
      <c r="D258" s="123" t="s">
        <v>44</v>
      </c>
      <c r="E258" s="124" t="s">
        <v>333</v>
      </c>
      <c r="F258" s="124" t="s">
        <v>123</v>
      </c>
      <c r="G258" s="126">
        <f>G257+2.5</f>
        <v>86.5</v>
      </c>
      <c r="H258" s="127">
        <f>H257+2.5</f>
        <v>69.7</v>
      </c>
      <c r="I258" s="128" t="e">
        <f>H258/#REF!</f>
        <v>#REF!</v>
      </c>
      <c r="J258" s="129" t="e">
        <f>H258/#REF!</f>
        <v>#REF!</v>
      </c>
    </row>
    <row r="259" spans="3:10" ht="18.75" x14ac:dyDescent="0.3">
      <c r="C259" s="123" t="s">
        <v>8</v>
      </c>
      <c r="D259" s="123" t="s">
        <v>44</v>
      </c>
      <c r="E259" s="124" t="s">
        <v>324</v>
      </c>
      <c r="F259" s="124" t="s">
        <v>123</v>
      </c>
      <c r="G259" s="126">
        <f>G257+7</f>
        <v>91</v>
      </c>
      <c r="H259" s="127">
        <f>H257+7</f>
        <v>74.2</v>
      </c>
      <c r="I259" s="128" t="e">
        <f>H259/#REF!</f>
        <v>#REF!</v>
      </c>
      <c r="J259" s="129" t="e">
        <f>H259/#REF!</f>
        <v>#REF!</v>
      </c>
    </row>
    <row r="260" spans="3:10" ht="18.75" x14ac:dyDescent="0.3">
      <c r="C260" s="123" t="s">
        <v>8</v>
      </c>
      <c r="D260" s="123" t="s">
        <v>44</v>
      </c>
      <c r="E260" s="124" t="s">
        <v>347</v>
      </c>
      <c r="F260" s="124" t="s">
        <v>123</v>
      </c>
      <c r="G260" s="126">
        <f>G257+4</f>
        <v>88</v>
      </c>
      <c r="H260" s="127">
        <f>H257+4</f>
        <v>71.2</v>
      </c>
      <c r="I260" s="128" t="e">
        <f>H260/#REF!</f>
        <v>#REF!</v>
      </c>
      <c r="J260" s="129" t="e">
        <f>H260/#REF!</f>
        <v>#REF!</v>
      </c>
    </row>
    <row r="261" spans="3:10" ht="18.75" x14ac:dyDescent="0.3">
      <c r="C261" s="130" t="s">
        <v>8</v>
      </c>
      <c r="D261" s="130" t="s">
        <v>44</v>
      </c>
      <c r="E261" s="131" t="s">
        <v>328</v>
      </c>
      <c r="F261" s="131" t="s">
        <v>234</v>
      </c>
      <c r="G261" s="133">
        <v>112.9</v>
      </c>
      <c r="H261" s="134">
        <f>G261/1.25</f>
        <v>90.320000000000007</v>
      </c>
      <c r="I261" s="135" t="e">
        <f>H261/#REF!</f>
        <v>#REF!</v>
      </c>
      <c r="J261" s="136" t="e">
        <f>H261/#REF!</f>
        <v>#REF!</v>
      </c>
    </row>
    <row r="262" spans="3:10" ht="18.75" x14ac:dyDescent="0.3">
      <c r="C262" s="130" t="s">
        <v>8</v>
      </c>
      <c r="D262" s="130" t="s">
        <v>44</v>
      </c>
      <c r="E262" s="131" t="s">
        <v>333</v>
      </c>
      <c r="F262" s="131" t="s">
        <v>234</v>
      </c>
      <c r="G262" s="133">
        <f>G261+2.5</f>
        <v>115.4</v>
      </c>
      <c r="H262" s="134">
        <f>H261+2.5</f>
        <v>92.820000000000007</v>
      </c>
      <c r="I262" s="135" t="e">
        <f>H262/#REF!</f>
        <v>#REF!</v>
      </c>
      <c r="J262" s="136" t="e">
        <f>H262/#REF!</f>
        <v>#REF!</v>
      </c>
    </row>
    <row r="263" spans="3:10" ht="18.75" x14ac:dyDescent="0.3">
      <c r="C263" s="130" t="s">
        <v>8</v>
      </c>
      <c r="D263" s="130" t="s">
        <v>44</v>
      </c>
      <c r="E263" s="131" t="s">
        <v>324</v>
      </c>
      <c r="F263" s="131" t="s">
        <v>234</v>
      </c>
      <c r="G263" s="133">
        <f>G261+7</f>
        <v>119.9</v>
      </c>
      <c r="H263" s="134">
        <f>H261+7</f>
        <v>97.320000000000007</v>
      </c>
      <c r="I263" s="135" t="e">
        <f>H263/#REF!</f>
        <v>#REF!</v>
      </c>
      <c r="J263" s="136" t="e">
        <f>H263/#REF!</f>
        <v>#REF!</v>
      </c>
    </row>
    <row r="264" spans="3:10" ht="18.75" x14ac:dyDescent="0.3">
      <c r="C264" s="130" t="s">
        <v>8</v>
      </c>
      <c r="D264" s="130" t="s">
        <v>44</v>
      </c>
      <c r="E264" s="131" t="s">
        <v>347</v>
      </c>
      <c r="F264" s="131" t="s">
        <v>234</v>
      </c>
      <c r="G264" s="133">
        <f>G261+4</f>
        <v>116.9</v>
      </c>
      <c r="H264" s="134">
        <f>H261+4</f>
        <v>94.320000000000007</v>
      </c>
      <c r="I264" s="135" t="e">
        <f>H264/#REF!</f>
        <v>#REF!</v>
      </c>
      <c r="J264" s="136" t="e">
        <f>H264/#REF!</f>
        <v>#REF!</v>
      </c>
    </row>
    <row r="265" spans="3:10" ht="18.75" x14ac:dyDescent="0.3">
      <c r="C265" s="130" t="s">
        <v>8</v>
      </c>
      <c r="D265" s="130" t="s">
        <v>44</v>
      </c>
      <c r="E265" s="131" t="s">
        <v>328</v>
      </c>
      <c r="F265" s="131" t="s">
        <v>277</v>
      </c>
      <c r="G265" s="133">
        <v>139.15</v>
      </c>
      <c r="H265" s="134">
        <f>G265/1.25</f>
        <v>111.32000000000001</v>
      </c>
      <c r="I265" s="135" t="e">
        <f>H265/#REF!</f>
        <v>#REF!</v>
      </c>
      <c r="J265" s="136" t="e">
        <f>H265/#REF!</f>
        <v>#REF!</v>
      </c>
    </row>
    <row r="266" spans="3:10" ht="18.75" x14ac:dyDescent="0.3">
      <c r="C266" s="130" t="s">
        <v>8</v>
      </c>
      <c r="D266" s="130" t="s">
        <v>44</v>
      </c>
      <c r="E266" s="131" t="s">
        <v>333</v>
      </c>
      <c r="F266" s="131" t="s">
        <v>277</v>
      </c>
      <c r="G266" s="133">
        <f>G265+2.5</f>
        <v>141.65</v>
      </c>
      <c r="H266" s="134">
        <f>H265+2.5</f>
        <v>113.82000000000001</v>
      </c>
      <c r="I266" s="135" t="e">
        <f>H266/#REF!</f>
        <v>#REF!</v>
      </c>
      <c r="J266" s="136" t="e">
        <f>H266/#REF!</f>
        <v>#REF!</v>
      </c>
    </row>
    <row r="267" spans="3:10" ht="18.75" x14ac:dyDescent="0.3">
      <c r="C267" s="130" t="s">
        <v>8</v>
      </c>
      <c r="D267" s="130" t="s">
        <v>44</v>
      </c>
      <c r="E267" s="131" t="s">
        <v>324</v>
      </c>
      <c r="F267" s="131" t="s">
        <v>277</v>
      </c>
      <c r="G267" s="133">
        <f>G265+7</f>
        <v>146.15</v>
      </c>
      <c r="H267" s="134">
        <f>H265+7</f>
        <v>118.32000000000001</v>
      </c>
      <c r="I267" s="135" t="e">
        <f>H267/#REF!</f>
        <v>#REF!</v>
      </c>
      <c r="J267" s="136" t="e">
        <f>H267/#REF!</f>
        <v>#REF!</v>
      </c>
    </row>
    <row r="268" spans="3:10" ht="18.75" x14ac:dyDescent="0.3">
      <c r="C268" s="130" t="s">
        <v>8</v>
      </c>
      <c r="D268" s="130" t="s">
        <v>44</v>
      </c>
      <c r="E268" s="131" t="s">
        <v>347</v>
      </c>
      <c r="F268" s="131" t="s">
        <v>277</v>
      </c>
      <c r="G268" s="133">
        <f>G265+4</f>
        <v>143.15</v>
      </c>
      <c r="H268" s="134">
        <f>H265+4</f>
        <v>115.32000000000001</v>
      </c>
      <c r="I268" s="135" t="e">
        <f>H268/#REF!</f>
        <v>#REF!</v>
      </c>
      <c r="J268" s="136" t="e">
        <f>H268/#REF!</f>
        <v>#REF!</v>
      </c>
    </row>
    <row r="269" spans="3:10" ht="18.75" x14ac:dyDescent="0.3">
      <c r="C269" s="130" t="s">
        <v>8</v>
      </c>
      <c r="D269" s="130" t="s">
        <v>44</v>
      </c>
      <c r="E269" s="131" t="s">
        <v>328</v>
      </c>
      <c r="F269" s="131" t="s">
        <v>351</v>
      </c>
      <c r="G269" s="133">
        <v>166.7</v>
      </c>
      <c r="H269" s="134">
        <f t="shared" si="6"/>
        <v>133.35999999999999</v>
      </c>
      <c r="I269" s="135" t="e">
        <f>H269/#REF!</f>
        <v>#REF!</v>
      </c>
      <c r="J269" s="136" t="e">
        <f>H269/#REF!</f>
        <v>#REF!</v>
      </c>
    </row>
    <row r="270" spans="3:10" ht="18.75" x14ac:dyDescent="0.3">
      <c r="C270" s="123" t="s">
        <v>8</v>
      </c>
      <c r="D270" s="123" t="s">
        <v>44</v>
      </c>
      <c r="E270" s="124" t="s">
        <v>333</v>
      </c>
      <c r="F270" s="131" t="s">
        <v>351</v>
      </c>
      <c r="G270" s="126">
        <f>G269+2.5</f>
        <v>169.2</v>
      </c>
      <c r="H270" s="127">
        <f>H269+2.5</f>
        <v>135.85999999999999</v>
      </c>
      <c r="I270" s="128" t="e">
        <f>H270/#REF!</f>
        <v>#REF!</v>
      </c>
      <c r="J270" s="129" t="e">
        <f>H270/#REF!</f>
        <v>#REF!</v>
      </c>
    </row>
    <row r="271" spans="3:10" ht="18.75" x14ac:dyDescent="0.3">
      <c r="C271" s="123" t="s">
        <v>8</v>
      </c>
      <c r="D271" s="123" t="s">
        <v>44</v>
      </c>
      <c r="E271" s="124" t="s">
        <v>324</v>
      </c>
      <c r="F271" s="131" t="s">
        <v>351</v>
      </c>
      <c r="G271" s="126">
        <f>G269+7</f>
        <v>173.7</v>
      </c>
      <c r="H271" s="127">
        <f>H269+7</f>
        <v>140.35999999999999</v>
      </c>
      <c r="I271" s="128" t="e">
        <f>H271/#REF!</f>
        <v>#REF!</v>
      </c>
      <c r="J271" s="129" t="e">
        <f>H271/#REF!</f>
        <v>#REF!</v>
      </c>
    </row>
    <row r="272" spans="3:10" ht="18.75" x14ac:dyDescent="0.3">
      <c r="C272" s="123" t="s">
        <v>8</v>
      </c>
      <c r="D272" s="123" t="s">
        <v>44</v>
      </c>
      <c r="E272" s="124" t="s">
        <v>347</v>
      </c>
      <c r="F272" s="131" t="s">
        <v>351</v>
      </c>
      <c r="G272" s="126">
        <f>G269+4</f>
        <v>170.7</v>
      </c>
      <c r="H272" s="127">
        <f>H269+4</f>
        <v>137.35999999999999</v>
      </c>
      <c r="I272" s="128" t="e">
        <f>H272/#REF!</f>
        <v>#REF!</v>
      </c>
      <c r="J272" s="129" t="e">
        <f>H272/#REF!</f>
        <v>#REF!</v>
      </c>
    </row>
    <row r="273" spans="3:10" ht="18.75" x14ac:dyDescent="0.3">
      <c r="C273" s="123" t="s">
        <v>8</v>
      </c>
      <c r="D273" s="123" t="s">
        <v>44</v>
      </c>
      <c r="E273" s="124" t="s">
        <v>328</v>
      </c>
      <c r="F273" s="131" t="s">
        <v>352</v>
      </c>
      <c r="G273" s="126">
        <v>200</v>
      </c>
      <c r="H273" s="127">
        <f>G273/1.25</f>
        <v>160</v>
      </c>
      <c r="I273" s="128" t="e">
        <f>H273/#REF!</f>
        <v>#REF!</v>
      </c>
      <c r="J273" s="129" t="e">
        <f>H273/#REF!</f>
        <v>#REF!</v>
      </c>
    </row>
    <row r="274" spans="3:10" ht="18.75" x14ac:dyDescent="0.3">
      <c r="C274" s="123" t="s">
        <v>8</v>
      </c>
      <c r="D274" s="123" t="s">
        <v>44</v>
      </c>
      <c r="E274" s="124" t="s">
        <v>328</v>
      </c>
      <c r="F274" s="131" t="s">
        <v>353</v>
      </c>
      <c r="G274" s="126">
        <v>230</v>
      </c>
      <c r="H274" s="127">
        <f>G274/1.25</f>
        <v>184</v>
      </c>
      <c r="I274" s="128" t="e">
        <f>H274/#REF!</f>
        <v>#REF!</v>
      </c>
      <c r="J274" s="129" t="e">
        <f>H274/#REF!</f>
        <v>#REF!</v>
      </c>
    </row>
    <row r="275" spans="3:10" ht="18.75" x14ac:dyDescent="0.3">
      <c r="C275" s="123" t="s">
        <v>8</v>
      </c>
      <c r="D275" s="123" t="s">
        <v>44</v>
      </c>
      <c r="E275" s="124" t="s">
        <v>328</v>
      </c>
      <c r="F275" s="131" t="s">
        <v>354</v>
      </c>
      <c r="G275" s="126">
        <v>246.5</v>
      </c>
      <c r="H275" s="127">
        <f t="shared" ref="H275:H276" si="8">G275/1.25</f>
        <v>197.2</v>
      </c>
      <c r="I275" s="128" t="e">
        <f>H275/#REF!</f>
        <v>#REF!</v>
      </c>
      <c r="J275" s="129" t="e">
        <f>H275/#REF!</f>
        <v>#REF!</v>
      </c>
    </row>
    <row r="276" spans="3:10" ht="18.75" x14ac:dyDescent="0.3">
      <c r="C276" s="123" t="s">
        <v>8</v>
      </c>
      <c r="D276" s="123" t="s">
        <v>44</v>
      </c>
      <c r="E276" s="124" t="s">
        <v>328</v>
      </c>
      <c r="F276" s="124" t="s">
        <v>355</v>
      </c>
      <c r="G276" s="126">
        <v>304</v>
      </c>
      <c r="H276" s="127">
        <f t="shared" si="8"/>
        <v>243.2</v>
      </c>
      <c r="I276" s="128" t="e">
        <f>H276/#REF!</f>
        <v>#REF!</v>
      </c>
      <c r="J276" s="129" t="e">
        <f>H276/#REF!</f>
        <v>#REF!</v>
      </c>
    </row>
    <row r="277" spans="3:10" ht="18.75" x14ac:dyDescent="0.3">
      <c r="C277" s="123" t="s">
        <v>8</v>
      </c>
      <c r="D277" s="123" t="s">
        <v>290</v>
      </c>
      <c r="E277" s="124" t="s">
        <v>334</v>
      </c>
      <c r="F277" s="124" t="s">
        <v>291</v>
      </c>
      <c r="G277" s="126">
        <v>280</v>
      </c>
      <c r="H277" s="127">
        <f t="shared" si="6"/>
        <v>224</v>
      </c>
      <c r="I277" s="128" t="e">
        <f>H277/#REF!</f>
        <v>#REF!</v>
      </c>
      <c r="J277" s="129" t="e">
        <f>H277/#REF!</f>
        <v>#REF!</v>
      </c>
    </row>
    <row r="278" spans="3:10" ht="18.75" x14ac:dyDescent="0.3">
      <c r="C278" s="123" t="s">
        <v>8</v>
      </c>
      <c r="D278" s="123" t="s">
        <v>290</v>
      </c>
      <c r="E278" s="124" t="s">
        <v>335</v>
      </c>
      <c r="F278" s="124" t="s">
        <v>291</v>
      </c>
      <c r="G278" s="126">
        <v>280</v>
      </c>
      <c r="H278" s="127">
        <f t="shared" si="6"/>
        <v>224</v>
      </c>
      <c r="I278" s="128" t="e">
        <f>H278/#REF!</f>
        <v>#REF!</v>
      </c>
      <c r="J278" s="129" t="e">
        <f>H278/#REF!</f>
        <v>#REF!</v>
      </c>
    </row>
    <row r="279" spans="3:10" ht="18.75" x14ac:dyDescent="0.3">
      <c r="C279" s="123" t="s">
        <v>8</v>
      </c>
      <c r="D279" s="123" t="s">
        <v>290</v>
      </c>
      <c r="E279" s="124" t="s">
        <v>326</v>
      </c>
      <c r="F279" s="124" t="s">
        <v>291</v>
      </c>
      <c r="G279" s="126">
        <v>280</v>
      </c>
      <c r="H279" s="127">
        <f t="shared" si="6"/>
        <v>224</v>
      </c>
      <c r="I279" s="128" t="e">
        <f>H279/#REF!</f>
        <v>#REF!</v>
      </c>
      <c r="J279" s="129" t="e">
        <f>H279/#REF!</f>
        <v>#REF!</v>
      </c>
    </row>
    <row r="280" spans="3:10" ht="18.75" x14ac:dyDescent="0.3">
      <c r="C280" s="123" t="s">
        <v>8</v>
      </c>
      <c r="D280" s="123" t="s">
        <v>290</v>
      </c>
      <c r="E280" s="124" t="s">
        <v>336</v>
      </c>
      <c r="F280" s="124" t="s">
        <v>291</v>
      </c>
      <c r="G280" s="126">
        <v>280</v>
      </c>
      <c r="H280" s="127">
        <f t="shared" si="6"/>
        <v>224</v>
      </c>
      <c r="I280" s="128" t="e">
        <f>H280/#REF!</f>
        <v>#REF!</v>
      </c>
      <c r="J280" s="129" t="e">
        <f>H280/#REF!</f>
        <v>#REF!</v>
      </c>
    </row>
    <row r="281" spans="3:10" ht="18.75" x14ac:dyDescent="0.3">
      <c r="C281" s="123" t="s">
        <v>8</v>
      </c>
      <c r="D281" s="123" t="s">
        <v>290</v>
      </c>
      <c r="E281" s="124" t="s">
        <v>334</v>
      </c>
      <c r="F281" s="124" t="s">
        <v>292</v>
      </c>
      <c r="G281" s="126">
        <v>400</v>
      </c>
      <c r="H281" s="127">
        <f t="shared" si="6"/>
        <v>320</v>
      </c>
      <c r="I281" s="128" t="e">
        <f>H281/#REF!</f>
        <v>#REF!</v>
      </c>
      <c r="J281" s="129" t="e">
        <f>H281/#REF!</f>
        <v>#REF!</v>
      </c>
    </row>
    <row r="282" spans="3:10" ht="18.75" x14ac:dyDescent="0.3">
      <c r="C282" s="123" t="s">
        <v>8</v>
      </c>
      <c r="D282" s="123" t="s">
        <v>290</v>
      </c>
      <c r="E282" s="124" t="s">
        <v>335</v>
      </c>
      <c r="F282" s="124" t="s">
        <v>292</v>
      </c>
      <c r="G282" s="126">
        <v>400</v>
      </c>
      <c r="H282" s="127">
        <f t="shared" si="6"/>
        <v>320</v>
      </c>
      <c r="I282" s="128" t="e">
        <f>H282/#REF!</f>
        <v>#REF!</v>
      </c>
      <c r="J282" s="129" t="e">
        <f>H282/#REF!</f>
        <v>#REF!</v>
      </c>
    </row>
    <row r="283" spans="3:10" ht="18.75" x14ac:dyDescent="0.3">
      <c r="C283" s="123" t="s">
        <v>8</v>
      </c>
      <c r="D283" s="123" t="s">
        <v>290</v>
      </c>
      <c r="E283" s="124" t="s">
        <v>326</v>
      </c>
      <c r="F283" s="124" t="s">
        <v>292</v>
      </c>
      <c r="G283" s="126">
        <v>400</v>
      </c>
      <c r="H283" s="127">
        <f t="shared" si="6"/>
        <v>320</v>
      </c>
      <c r="I283" s="128" t="e">
        <f>H283/#REF!</f>
        <v>#REF!</v>
      </c>
      <c r="J283" s="129" t="e">
        <f>H283/#REF!</f>
        <v>#REF!</v>
      </c>
    </row>
    <row r="284" spans="3:10" ht="18.75" x14ac:dyDescent="0.3">
      <c r="C284" s="123" t="s">
        <v>8</v>
      </c>
      <c r="D284" s="123" t="s">
        <v>290</v>
      </c>
      <c r="E284" s="124" t="s">
        <v>336</v>
      </c>
      <c r="F284" s="124" t="s">
        <v>292</v>
      </c>
      <c r="G284" s="126">
        <v>400</v>
      </c>
      <c r="H284" s="127">
        <f t="shared" si="6"/>
        <v>320</v>
      </c>
      <c r="I284" s="128" t="e">
        <f>H284/#REF!</f>
        <v>#REF!</v>
      </c>
      <c r="J284" s="129" t="e">
        <f>H284/#REF!</f>
        <v>#REF!</v>
      </c>
    </row>
    <row r="285" spans="3:10" ht="18.75" x14ac:dyDescent="0.3">
      <c r="C285" s="123" t="s">
        <v>36</v>
      </c>
      <c r="D285" s="123" t="s">
        <v>35</v>
      </c>
      <c r="E285" s="124" t="s">
        <v>89</v>
      </c>
      <c r="F285" s="144"/>
      <c r="G285" s="126">
        <v>0</v>
      </c>
      <c r="H285" s="127">
        <f t="shared" si="6"/>
        <v>0</v>
      </c>
      <c r="I285" s="128" t="e">
        <f>H285/#REF!</f>
        <v>#REF!</v>
      </c>
      <c r="J285" s="129" t="e">
        <f>H285/#REF!</f>
        <v>#REF!</v>
      </c>
    </row>
    <row r="286" spans="3:10" ht="18.75" x14ac:dyDescent="0.3">
      <c r="C286" s="123" t="s">
        <v>36</v>
      </c>
      <c r="D286" s="123" t="s">
        <v>394</v>
      </c>
      <c r="E286" s="124" t="s">
        <v>88</v>
      </c>
      <c r="F286" s="144" t="s">
        <v>46</v>
      </c>
      <c r="G286" s="126">
        <v>7.3</v>
      </c>
      <c r="H286" s="127">
        <f t="shared" si="6"/>
        <v>5.84</v>
      </c>
      <c r="I286" s="128" t="e">
        <f>H286/#REF!</f>
        <v>#REF!</v>
      </c>
      <c r="J286" s="129" t="e">
        <f>H286/#REF!</f>
        <v>#REF!</v>
      </c>
    </row>
    <row r="287" spans="3:10" ht="18.75" x14ac:dyDescent="0.3">
      <c r="C287" s="123" t="s">
        <v>36</v>
      </c>
      <c r="D287" s="123" t="s">
        <v>394</v>
      </c>
      <c r="E287" s="124" t="s">
        <v>88</v>
      </c>
      <c r="F287" s="144" t="s">
        <v>42</v>
      </c>
      <c r="G287" s="126">
        <v>9.25</v>
      </c>
      <c r="H287" s="127">
        <f t="shared" si="6"/>
        <v>7.4</v>
      </c>
      <c r="I287" s="128" t="e">
        <f>H287/#REF!</f>
        <v>#REF!</v>
      </c>
      <c r="J287" s="129" t="e">
        <f>H287/#REF!</f>
        <v>#REF!</v>
      </c>
    </row>
    <row r="288" spans="3:10" ht="18.75" x14ac:dyDescent="0.3">
      <c r="C288" s="123" t="s">
        <v>36</v>
      </c>
      <c r="D288" s="123" t="s">
        <v>395</v>
      </c>
      <c r="E288" s="124" t="s">
        <v>88</v>
      </c>
      <c r="F288" s="144" t="s">
        <v>190</v>
      </c>
      <c r="G288" s="126">
        <v>10.85</v>
      </c>
      <c r="H288" s="127">
        <f t="shared" si="6"/>
        <v>8.68</v>
      </c>
      <c r="I288" s="128" t="e">
        <f>H288/#REF!</f>
        <v>#REF!</v>
      </c>
      <c r="J288" s="129" t="e">
        <f>H288/#REF!</f>
        <v>#REF!</v>
      </c>
    </row>
    <row r="289" spans="3:10" ht="18.75" x14ac:dyDescent="0.3">
      <c r="C289" s="123" t="s">
        <v>36</v>
      </c>
      <c r="D289" s="123" t="s">
        <v>395</v>
      </c>
      <c r="E289" s="124" t="s">
        <v>88</v>
      </c>
      <c r="F289" s="144" t="s">
        <v>45</v>
      </c>
      <c r="G289" s="126">
        <v>12.8</v>
      </c>
      <c r="H289" s="127">
        <f t="shared" si="6"/>
        <v>10.24</v>
      </c>
      <c r="I289" s="128" t="e">
        <f>H289/#REF!</f>
        <v>#REF!</v>
      </c>
      <c r="J289" s="129" t="e">
        <f>H289/#REF!</f>
        <v>#REF!</v>
      </c>
    </row>
    <row r="290" spans="3:10" ht="18.75" x14ac:dyDescent="0.3">
      <c r="C290" s="123" t="s">
        <v>7</v>
      </c>
      <c r="D290" s="123" t="s">
        <v>4</v>
      </c>
      <c r="E290" s="124" t="s">
        <v>89</v>
      </c>
      <c r="F290" s="144" t="s">
        <v>193</v>
      </c>
      <c r="G290" s="126">
        <v>0</v>
      </c>
      <c r="H290" s="127">
        <f t="shared" si="6"/>
        <v>0</v>
      </c>
      <c r="I290" s="128" t="e">
        <f>H290/#REF!</f>
        <v>#REF!</v>
      </c>
      <c r="J290" s="129" t="e">
        <f>H290/#REF!</f>
        <v>#REF!</v>
      </c>
    </row>
    <row r="291" spans="3:10" ht="18.75" x14ac:dyDescent="0.3">
      <c r="C291" s="123" t="s">
        <v>7</v>
      </c>
      <c r="D291" s="123" t="s">
        <v>4</v>
      </c>
      <c r="E291" s="124" t="s">
        <v>90</v>
      </c>
      <c r="F291" s="124" t="s">
        <v>49</v>
      </c>
      <c r="G291" s="126">
        <v>0</v>
      </c>
      <c r="H291" s="127">
        <f t="shared" si="6"/>
        <v>0</v>
      </c>
      <c r="I291" s="128" t="e">
        <f>H291/#REF!</f>
        <v>#REF!</v>
      </c>
      <c r="J291" s="129" t="e">
        <f>H291/#REF!</f>
        <v>#REF!</v>
      </c>
    </row>
    <row r="292" spans="3:10" ht="18.75" x14ac:dyDescent="0.3">
      <c r="C292" s="123" t="s">
        <v>60</v>
      </c>
      <c r="D292" s="123" t="s">
        <v>61</v>
      </c>
      <c r="E292" s="124" t="s">
        <v>101</v>
      </c>
      <c r="F292" s="124" t="s">
        <v>48</v>
      </c>
      <c r="G292" s="126">
        <v>15.2</v>
      </c>
      <c r="H292" s="127">
        <f t="shared" si="6"/>
        <v>12.16</v>
      </c>
      <c r="I292" s="128" t="e">
        <f>H292/#REF!</f>
        <v>#REF!</v>
      </c>
      <c r="J292" s="129" t="e">
        <f>H292/#REF!</f>
        <v>#REF!</v>
      </c>
    </row>
    <row r="293" spans="3:10" ht="18.75" x14ac:dyDescent="0.3">
      <c r="C293" s="123" t="s">
        <v>60</v>
      </c>
      <c r="D293" s="123" t="s">
        <v>61</v>
      </c>
      <c r="E293" s="124" t="s">
        <v>328</v>
      </c>
      <c r="F293" s="124" t="s">
        <v>121</v>
      </c>
      <c r="G293" s="126">
        <v>56.25</v>
      </c>
      <c r="H293" s="127">
        <f t="shared" si="6"/>
        <v>45</v>
      </c>
      <c r="I293" s="128" t="e">
        <f>H293/#REF!</f>
        <v>#REF!</v>
      </c>
      <c r="J293" s="129" t="e">
        <f>H293/#REF!</f>
        <v>#REF!</v>
      </c>
    </row>
    <row r="294" spans="3:10" ht="18.75" x14ac:dyDescent="0.3">
      <c r="C294" s="123" t="s">
        <v>60</v>
      </c>
      <c r="D294" s="123" t="s">
        <v>61</v>
      </c>
      <c r="E294" s="124" t="s">
        <v>328</v>
      </c>
      <c r="F294" s="124" t="s">
        <v>122</v>
      </c>
      <c r="G294" s="126">
        <v>67.5</v>
      </c>
      <c r="H294" s="127">
        <f t="shared" si="6"/>
        <v>54</v>
      </c>
      <c r="I294" s="128" t="e">
        <f>H294/#REF!</f>
        <v>#REF!</v>
      </c>
      <c r="J294" s="129" t="e">
        <f>H294/#REF!</f>
        <v>#REF!</v>
      </c>
    </row>
    <row r="295" spans="3:10" ht="18.75" x14ac:dyDescent="0.3">
      <c r="C295" s="123" t="s">
        <v>62</v>
      </c>
      <c r="D295" s="123" t="s">
        <v>63</v>
      </c>
      <c r="E295" s="124" t="s">
        <v>88</v>
      </c>
      <c r="F295" s="124" t="s">
        <v>38</v>
      </c>
      <c r="G295" s="126">
        <v>12.4</v>
      </c>
      <c r="H295" s="127">
        <f t="shared" si="6"/>
        <v>9.92</v>
      </c>
      <c r="I295" s="128" t="e">
        <f>H295/#REF!</f>
        <v>#REF!</v>
      </c>
      <c r="J295" s="129" t="e">
        <f>H295/#REF!</f>
        <v>#REF!</v>
      </c>
    </row>
    <row r="296" spans="3:10" ht="18.75" x14ac:dyDescent="0.3">
      <c r="C296" s="123" t="s">
        <v>62</v>
      </c>
      <c r="D296" s="123" t="s">
        <v>63</v>
      </c>
      <c r="E296" s="124" t="s">
        <v>101</v>
      </c>
      <c r="F296" s="124" t="s">
        <v>48</v>
      </c>
      <c r="G296" s="126">
        <v>24</v>
      </c>
      <c r="H296" s="127">
        <f t="shared" si="6"/>
        <v>19.2</v>
      </c>
      <c r="I296" s="128" t="e">
        <f>H296/#REF!</f>
        <v>#REF!</v>
      </c>
      <c r="J296" s="129" t="e">
        <f>H296/#REF!</f>
        <v>#REF!</v>
      </c>
    </row>
    <row r="297" spans="3:10" ht="18.75" x14ac:dyDescent="0.3">
      <c r="C297" s="130" t="s">
        <v>62</v>
      </c>
      <c r="D297" s="130" t="s">
        <v>63</v>
      </c>
      <c r="E297" s="131" t="s">
        <v>328</v>
      </c>
      <c r="F297" s="131" t="s">
        <v>42</v>
      </c>
      <c r="G297" s="133">
        <v>74</v>
      </c>
      <c r="H297" s="134">
        <f t="shared" si="6"/>
        <v>59.2</v>
      </c>
      <c r="I297" s="135" t="e">
        <f>H297/#REF!</f>
        <v>#REF!</v>
      </c>
      <c r="J297" s="136" t="e">
        <f>H297/#REF!</f>
        <v>#REF!</v>
      </c>
    </row>
    <row r="298" spans="3:10" ht="18.75" x14ac:dyDescent="0.3">
      <c r="C298" s="130" t="s">
        <v>62</v>
      </c>
      <c r="D298" s="130" t="s">
        <v>63</v>
      </c>
      <c r="E298" s="131" t="s">
        <v>333</v>
      </c>
      <c r="F298" s="131" t="s">
        <v>42</v>
      </c>
      <c r="G298" s="133">
        <f>G297+2.5</f>
        <v>76.5</v>
      </c>
      <c r="H298" s="134">
        <f>H297+2.5</f>
        <v>61.7</v>
      </c>
      <c r="I298" s="135" t="e">
        <f>H298/#REF!</f>
        <v>#REF!</v>
      </c>
      <c r="J298" s="136" t="e">
        <f>H298/#REF!</f>
        <v>#REF!</v>
      </c>
    </row>
    <row r="299" spans="3:10" ht="18.75" x14ac:dyDescent="0.3">
      <c r="C299" s="130" t="s">
        <v>62</v>
      </c>
      <c r="D299" s="130" t="s">
        <v>63</v>
      </c>
      <c r="E299" s="131" t="s">
        <v>324</v>
      </c>
      <c r="F299" s="131" t="s">
        <v>42</v>
      </c>
      <c r="G299" s="133">
        <f>G297+7</f>
        <v>81</v>
      </c>
      <c r="H299" s="134">
        <f>H297+7</f>
        <v>66.2</v>
      </c>
      <c r="I299" s="135" t="e">
        <f>H299/#REF!</f>
        <v>#REF!</v>
      </c>
      <c r="J299" s="136" t="e">
        <f>H299/#REF!</f>
        <v>#REF!</v>
      </c>
    </row>
    <row r="300" spans="3:10" ht="18.75" x14ac:dyDescent="0.3">
      <c r="C300" s="130" t="s">
        <v>62</v>
      </c>
      <c r="D300" s="130" t="s">
        <v>63</v>
      </c>
      <c r="E300" s="131" t="s">
        <v>347</v>
      </c>
      <c r="F300" s="131" t="s">
        <v>42</v>
      </c>
      <c r="G300" s="133">
        <f>G297+4</f>
        <v>78</v>
      </c>
      <c r="H300" s="134">
        <f>H297+4</f>
        <v>63.2</v>
      </c>
      <c r="I300" s="135" t="e">
        <f>H300/#REF!</f>
        <v>#REF!</v>
      </c>
      <c r="J300" s="136" t="e">
        <f>H300/#REF!</f>
        <v>#REF!</v>
      </c>
    </row>
    <row r="301" spans="3:10" ht="18.75" x14ac:dyDescent="0.3">
      <c r="C301" s="130" t="s">
        <v>64</v>
      </c>
      <c r="D301" s="130" t="s">
        <v>287</v>
      </c>
      <c r="E301" s="131" t="s">
        <v>90</v>
      </c>
      <c r="F301" s="131" t="s">
        <v>116</v>
      </c>
      <c r="G301" s="133">
        <v>18.899999999999999</v>
      </c>
      <c r="H301" s="134">
        <f t="shared" si="6"/>
        <v>15.12</v>
      </c>
      <c r="I301" s="135" t="e">
        <f>H301/#REF!</f>
        <v>#REF!</v>
      </c>
      <c r="J301" s="136" t="e">
        <f>H301/#REF!</f>
        <v>#REF!</v>
      </c>
    </row>
    <row r="302" spans="3:10" ht="18.75" x14ac:dyDescent="0.3">
      <c r="C302" s="130" t="s">
        <v>64</v>
      </c>
      <c r="D302" s="130" t="s">
        <v>287</v>
      </c>
      <c r="E302" s="131" t="s">
        <v>101</v>
      </c>
      <c r="F302" s="131" t="s">
        <v>116</v>
      </c>
      <c r="G302" s="133">
        <v>24</v>
      </c>
      <c r="H302" s="134">
        <f t="shared" si="6"/>
        <v>19.2</v>
      </c>
      <c r="I302" s="135" t="e">
        <f>H302/#REF!</f>
        <v>#REF!</v>
      </c>
      <c r="J302" s="136" t="e">
        <f>H302/#REF!</f>
        <v>#REF!</v>
      </c>
    </row>
    <row r="303" spans="3:10" ht="18.75" x14ac:dyDescent="0.3">
      <c r="C303" s="130" t="s">
        <v>64</v>
      </c>
      <c r="D303" s="130" t="s">
        <v>287</v>
      </c>
      <c r="E303" s="131" t="s">
        <v>328</v>
      </c>
      <c r="F303" s="131" t="s">
        <v>42</v>
      </c>
      <c r="G303" s="133">
        <v>74</v>
      </c>
      <c r="H303" s="134">
        <f t="shared" si="6"/>
        <v>59.2</v>
      </c>
      <c r="I303" s="135" t="e">
        <f>H303/#REF!</f>
        <v>#REF!</v>
      </c>
      <c r="J303" s="136" t="e">
        <f>H303/#REF!</f>
        <v>#REF!</v>
      </c>
    </row>
    <row r="304" spans="3:10" ht="18.75" x14ac:dyDescent="0.3">
      <c r="C304" s="123" t="s">
        <v>64</v>
      </c>
      <c r="D304" s="123" t="s">
        <v>287</v>
      </c>
      <c r="E304" s="124" t="s">
        <v>333</v>
      </c>
      <c r="F304" s="124" t="s">
        <v>42</v>
      </c>
      <c r="G304" s="126">
        <f>G303+2</f>
        <v>76</v>
      </c>
      <c r="H304" s="127">
        <f>H303+2</f>
        <v>61.2</v>
      </c>
      <c r="I304" s="128" t="e">
        <f>H304/#REF!</f>
        <v>#REF!</v>
      </c>
      <c r="J304" s="129" t="e">
        <f>H304/#REF!</f>
        <v>#REF!</v>
      </c>
    </row>
    <row r="305" spans="3:10" ht="18.75" x14ac:dyDescent="0.3">
      <c r="C305" s="123" t="s">
        <v>64</v>
      </c>
      <c r="D305" s="123" t="s">
        <v>287</v>
      </c>
      <c r="E305" s="124" t="s">
        <v>324</v>
      </c>
      <c r="F305" s="124" t="s">
        <v>42</v>
      </c>
      <c r="G305" s="126">
        <f>G303+7</f>
        <v>81</v>
      </c>
      <c r="H305" s="127">
        <f>H303+7</f>
        <v>66.2</v>
      </c>
      <c r="I305" s="128" t="e">
        <f>H305/#REF!</f>
        <v>#REF!</v>
      </c>
      <c r="J305" s="129" t="e">
        <f>H305/#REF!</f>
        <v>#REF!</v>
      </c>
    </row>
    <row r="306" spans="3:10" ht="18.75" x14ac:dyDescent="0.3">
      <c r="C306" s="123" t="s">
        <v>64</v>
      </c>
      <c r="D306" s="123" t="s">
        <v>287</v>
      </c>
      <c r="E306" s="124" t="s">
        <v>347</v>
      </c>
      <c r="F306" s="124" t="s">
        <v>42</v>
      </c>
      <c r="G306" s="126">
        <f>G303+4</f>
        <v>78</v>
      </c>
      <c r="H306" s="127">
        <f>H303+4</f>
        <v>63.2</v>
      </c>
      <c r="I306" s="128" t="e">
        <f>H306/#REF!</f>
        <v>#REF!</v>
      </c>
      <c r="J306" s="129" t="e">
        <f>H306/#REF!</f>
        <v>#REF!</v>
      </c>
    </row>
    <row r="307" spans="3:10" ht="18.75" x14ac:dyDescent="0.3">
      <c r="C307" s="123" t="s">
        <v>85</v>
      </c>
      <c r="D307" s="123" t="s">
        <v>251</v>
      </c>
      <c r="E307" s="124" t="s">
        <v>89</v>
      </c>
      <c r="F307" s="144"/>
      <c r="G307" s="126"/>
      <c r="H307" s="127"/>
      <c r="I307" s="128"/>
      <c r="J307" s="129"/>
    </row>
    <row r="308" spans="3:10" ht="18.75" x14ac:dyDescent="0.3">
      <c r="C308" s="123" t="s">
        <v>85</v>
      </c>
      <c r="D308" s="123" t="s">
        <v>251</v>
      </c>
      <c r="E308" s="124" t="s">
        <v>88</v>
      </c>
      <c r="F308" s="144" t="s">
        <v>193</v>
      </c>
      <c r="G308" s="126">
        <v>12.4</v>
      </c>
      <c r="H308" s="127">
        <f t="shared" si="6"/>
        <v>9.92</v>
      </c>
      <c r="I308" s="128" t="e">
        <f>H308/#REF!</f>
        <v>#REF!</v>
      </c>
      <c r="J308" s="129" t="e">
        <f>H308/#REF!</f>
        <v>#REF!</v>
      </c>
    </row>
    <row r="309" spans="3:10" ht="18.75" x14ac:dyDescent="0.3">
      <c r="C309" s="123" t="s">
        <v>85</v>
      </c>
      <c r="D309" s="123" t="s">
        <v>251</v>
      </c>
      <c r="E309" s="124" t="s">
        <v>101</v>
      </c>
      <c r="F309" s="144" t="s">
        <v>116</v>
      </c>
      <c r="G309" s="126">
        <v>24</v>
      </c>
      <c r="H309" s="127">
        <f t="shared" si="6"/>
        <v>19.2</v>
      </c>
      <c r="I309" s="128" t="e">
        <f>H309/#REF!</f>
        <v>#REF!</v>
      </c>
      <c r="J309" s="129" t="e">
        <f>H309/#REF!</f>
        <v>#REF!</v>
      </c>
    </row>
    <row r="310" spans="3:10" ht="18.75" x14ac:dyDescent="0.3">
      <c r="C310" s="123" t="s">
        <v>83</v>
      </c>
      <c r="D310" s="123" t="s">
        <v>84</v>
      </c>
      <c r="E310" s="124" t="s">
        <v>88</v>
      </c>
      <c r="F310" s="124" t="s">
        <v>49</v>
      </c>
      <c r="G310" s="126">
        <v>12.4</v>
      </c>
      <c r="H310" s="127">
        <f t="shared" si="6"/>
        <v>9.92</v>
      </c>
      <c r="I310" s="128" t="e">
        <f>H310/#REF!</f>
        <v>#REF!</v>
      </c>
      <c r="J310" s="129" t="e">
        <f>H310/#REF!</f>
        <v>#REF!</v>
      </c>
    </row>
    <row r="311" spans="3:10" ht="18.75" x14ac:dyDescent="0.3">
      <c r="C311" s="123" t="s">
        <v>79</v>
      </c>
      <c r="D311" s="123" t="s">
        <v>80</v>
      </c>
      <c r="E311" s="124" t="s">
        <v>89</v>
      </c>
      <c r="F311" s="124"/>
      <c r="G311" s="126">
        <v>0</v>
      </c>
      <c r="H311" s="127">
        <f t="shared" si="6"/>
        <v>0</v>
      </c>
      <c r="I311" s="128" t="e">
        <f>H311/#REF!</f>
        <v>#REF!</v>
      </c>
      <c r="J311" s="129" t="e">
        <f>H311/#REF!</f>
        <v>#REF!</v>
      </c>
    </row>
    <row r="312" spans="3:10" ht="18.75" x14ac:dyDescent="0.3">
      <c r="C312" s="123" t="s">
        <v>79</v>
      </c>
      <c r="D312" s="123" t="s">
        <v>80</v>
      </c>
      <c r="E312" s="124" t="s">
        <v>88</v>
      </c>
      <c r="F312" s="124" t="s">
        <v>49</v>
      </c>
      <c r="G312" s="126">
        <v>12.4</v>
      </c>
      <c r="H312" s="127">
        <f t="shared" si="6"/>
        <v>9.92</v>
      </c>
      <c r="I312" s="128" t="e">
        <f>H312/#REF!</f>
        <v>#REF!</v>
      </c>
      <c r="J312" s="129" t="e">
        <f>H312/#REF!</f>
        <v>#REF!</v>
      </c>
    </row>
    <row r="313" spans="3:10" ht="18.75" x14ac:dyDescent="0.3">
      <c r="C313" s="123" t="s">
        <v>260</v>
      </c>
      <c r="D313" s="123" t="s">
        <v>261</v>
      </c>
      <c r="E313" s="137" t="s">
        <v>88</v>
      </c>
      <c r="F313" s="147" t="s">
        <v>96</v>
      </c>
      <c r="G313" s="126">
        <v>12.4</v>
      </c>
      <c r="H313" s="127">
        <f t="shared" si="6"/>
        <v>9.92</v>
      </c>
      <c r="I313" s="128" t="e">
        <f>H313/#REF!</f>
        <v>#REF!</v>
      </c>
      <c r="J313" s="129" t="e">
        <f>H313/#REF!</f>
        <v>#REF!</v>
      </c>
    </row>
    <row r="314" spans="3:10" ht="18.75" x14ac:dyDescent="0.3">
      <c r="C314" s="123" t="s">
        <v>81</v>
      </c>
      <c r="D314" s="123" t="s">
        <v>82</v>
      </c>
      <c r="E314" s="124" t="s">
        <v>88</v>
      </c>
      <c r="F314" s="124" t="s">
        <v>47</v>
      </c>
      <c r="G314" s="126">
        <v>17.399999999999999</v>
      </c>
      <c r="H314" s="127">
        <f t="shared" si="6"/>
        <v>13.919999999999998</v>
      </c>
      <c r="I314" s="128" t="e">
        <f>H314/#REF!</f>
        <v>#REF!</v>
      </c>
      <c r="J314" s="129" t="e">
        <f>H314/#REF!</f>
        <v>#REF!</v>
      </c>
    </row>
    <row r="315" spans="3:10" ht="18.75" x14ac:dyDescent="0.3">
      <c r="C315" s="123" t="s">
        <v>81</v>
      </c>
      <c r="D315" s="123" t="s">
        <v>82</v>
      </c>
      <c r="E315" s="124" t="s">
        <v>328</v>
      </c>
      <c r="F315" s="124" t="s">
        <v>190</v>
      </c>
      <c r="G315" s="126">
        <v>90</v>
      </c>
      <c r="H315" s="127">
        <f t="shared" si="6"/>
        <v>72</v>
      </c>
      <c r="I315" s="128" t="e">
        <f>H315/#REF!</f>
        <v>#REF!</v>
      </c>
      <c r="J315" s="129" t="e">
        <f>H315/#REF!</f>
        <v>#REF!</v>
      </c>
    </row>
    <row r="316" spans="3:10" ht="18.75" x14ac:dyDescent="0.3">
      <c r="C316" s="155" t="s">
        <v>151</v>
      </c>
      <c r="D316" s="123" t="s">
        <v>245</v>
      </c>
      <c r="E316" s="124" t="s">
        <v>101</v>
      </c>
      <c r="F316" s="124" t="s">
        <v>192</v>
      </c>
      <c r="G316" s="126">
        <v>20</v>
      </c>
      <c r="H316" s="127">
        <f t="shared" ref="H316:H372" si="9">G316/1.25</f>
        <v>16</v>
      </c>
      <c r="I316" s="128" t="e">
        <f>H316/#REF!</f>
        <v>#REF!</v>
      </c>
      <c r="J316" s="129" t="e">
        <f>H316/#REF!</f>
        <v>#REF!</v>
      </c>
    </row>
    <row r="317" spans="3:10" ht="18.75" x14ac:dyDescent="0.3">
      <c r="C317" s="155" t="s">
        <v>152</v>
      </c>
      <c r="D317" s="123" t="s">
        <v>153</v>
      </c>
      <c r="E317" s="124" t="s">
        <v>89</v>
      </c>
      <c r="F317" s="144" t="s">
        <v>104</v>
      </c>
      <c r="G317" s="126">
        <v>5.8</v>
      </c>
      <c r="H317" s="127">
        <f t="shared" si="9"/>
        <v>4.6399999999999997</v>
      </c>
      <c r="I317" s="128" t="e">
        <f>H317/#REF!</f>
        <v>#REF!</v>
      </c>
      <c r="J317" s="129" t="e">
        <f>H317/#REF!</f>
        <v>#REF!</v>
      </c>
    </row>
    <row r="318" spans="3:10" ht="18.75" x14ac:dyDescent="0.3">
      <c r="C318" s="155" t="s">
        <v>152</v>
      </c>
      <c r="D318" s="123" t="s">
        <v>153</v>
      </c>
      <c r="E318" s="124" t="s">
        <v>88</v>
      </c>
      <c r="F318" s="124" t="s">
        <v>116</v>
      </c>
      <c r="G318" s="126">
        <v>15.2</v>
      </c>
      <c r="H318" s="127">
        <f t="shared" si="9"/>
        <v>12.16</v>
      </c>
      <c r="I318" s="128" t="e">
        <f>H318/#REF!</f>
        <v>#REF!</v>
      </c>
      <c r="J318" s="129" t="e">
        <f>H318/#REF!</f>
        <v>#REF!</v>
      </c>
    </row>
    <row r="319" spans="3:10" ht="18.75" x14ac:dyDescent="0.3">
      <c r="C319" s="155" t="s">
        <v>152</v>
      </c>
      <c r="D319" s="123" t="s">
        <v>153</v>
      </c>
      <c r="E319" s="124" t="s">
        <v>90</v>
      </c>
      <c r="F319" s="124" t="s">
        <v>116</v>
      </c>
      <c r="G319" s="126">
        <v>16.8</v>
      </c>
      <c r="H319" s="127">
        <f t="shared" si="9"/>
        <v>13.440000000000001</v>
      </c>
      <c r="I319" s="128" t="e">
        <f>H319/#REF!</f>
        <v>#REF!</v>
      </c>
      <c r="J319" s="129" t="e">
        <f>H319/#REF!</f>
        <v>#REF!</v>
      </c>
    </row>
    <row r="320" spans="3:10" ht="18.75" x14ac:dyDescent="0.3">
      <c r="C320" s="155" t="s">
        <v>152</v>
      </c>
      <c r="D320" s="123" t="s">
        <v>153</v>
      </c>
      <c r="E320" s="124" t="s">
        <v>101</v>
      </c>
      <c r="F320" s="124" t="s">
        <v>116</v>
      </c>
      <c r="G320" s="126">
        <v>24</v>
      </c>
      <c r="H320" s="127">
        <f t="shared" si="9"/>
        <v>19.2</v>
      </c>
      <c r="I320" s="128" t="e">
        <f>H320/#REF!</f>
        <v>#REF!</v>
      </c>
      <c r="J320" s="129" t="e">
        <f>H320/#REF!</f>
        <v>#REF!</v>
      </c>
    </row>
    <row r="321" spans="3:10" ht="18.75" x14ac:dyDescent="0.3">
      <c r="C321" s="155" t="s">
        <v>152</v>
      </c>
      <c r="D321" s="123" t="s">
        <v>153</v>
      </c>
      <c r="E321" s="124" t="s">
        <v>101</v>
      </c>
      <c r="F321" s="124" t="s">
        <v>192</v>
      </c>
      <c r="G321" s="126">
        <v>29</v>
      </c>
      <c r="H321" s="127">
        <f t="shared" si="9"/>
        <v>23.2</v>
      </c>
      <c r="I321" s="128" t="e">
        <f>H321/#REF!</f>
        <v>#REF!</v>
      </c>
      <c r="J321" s="129" t="e">
        <f>H321/#REF!</f>
        <v>#REF!</v>
      </c>
    </row>
    <row r="322" spans="3:10" ht="18.75" x14ac:dyDescent="0.3">
      <c r="C322" s="155" t="s">
        <v>152</v>
      </c>
      <c r="D322" s="123" t="s">
        <v>153</v>
      </c>
      <c r="E322" s="124" t="s">
        <v>101</v>
      </c>
      <c r="F322" s="124" t="s">
        <v>190</v>
      </c>
      <c r="G322" s="126">
        <v>34.549999999999997</v>
      </c>
      <c r="H322" s="127">
        <f t="shared" si="9"/>
        <v>27.639999999999997</v>
      </c>
      <c r="I322" s="128" t="e">
        <f>H322/#REF!</f>
        <v>#REF!</v>
      </c>
      <c r="J322" s="129" t="e">
        <f>H322/#REF!</f>
        <v>#REF!</v>
      </c>
    </row>
    <row r="323" spans="3:10" ht="18.75" x14ac:dyDescent="0.3">
      <c r="C323" s="157" t="s">
        <v>152</v>
      </c>
      <c r="D323" s="130" t="s">
        <v>153</v>
      </c>
      <c r="E323" s="131" t="s">
        <v>328</v>
      </c>
      <c r="F323" s="131" t="s">
        <v>45</v>
      </c>
      <c r="G323" s="133">
        <v>70</v>
      </c>
      <c r="H323" s="134">
        <f t="shared" si="9"/>
        <v>56</v>
      </c>
      <c r="I323" s="135" t="e">
        <f>H323/#REF!</f>
        <v>#REF!</v>
      </c>
      <c r="J323" s="136" t="e">
        <f>H323/#REF!</f>
        <v>#REF!</v>
      </c>
    </row>
    <row r="324" spans="3:10" ht="18.75" x14ac:dyDescent="0.3">
      <c r="C324" s="155" t="s">
        <v>152</v>
      </c>
      <c r="D324" s="123" t="s">
        <v>153</v>
      </c>
      <c r="E324" s="124" t="s">
        <v>333</v>
      </c>
      <c r="F324" s="124" t="s">
        <v>45</v>
      </c>
      <c r="G324" s="126">
        <f>G323+2</f>
        <v>72</v>
      </c>
      <c r="H324" s="127">
        <f>H323+2</f>
        <v>58</v>
      </c>
      <c r="I324" s="128" t="e">
        <f>H324/#REF!</f>
        <v>#REF!</v>
      </c>
      <c r="J324" s="129" t="e">
        <f>H324/#REF!</f>
        <v>#REF!</v>
      </c>
    </row>
    <row r="325" spans="3:10" ht="18.75" x14ac:dyDescent="0.3">
      <c r="C325" s="155" t="s">
        <v>152</v>
      </c>
      <c r="D325" s="123" t="s">
        <v>153</v>
      </c>
      <c r="E325" s="124" t="s">
        <v>324</v>
      </c>
      <c r="F325" s="124" t="s">
        <v>45</v>
      </c>
      <c r="G325" s="126">
        <f>G323+7</f>
        <v>77</v>
      </c>
      <c r="H325" s="127">
        <f>H323+7</f>
        <v>63</v>
      </c>
      <c r="I325" s="128" t="e">
        <f>H325/#REF!</f>
        <v>#REF!</v>
      </c>
      <c r="J325" s="129" t="e">
        <f>H325/#REF!</f>
        <v>#REF!</v>
      </c>
    </row>
    <row r="326" spans="3:10" ht="18.75" x14ac:dyDescent="0.3">
      <c r="C326" s="155" t="s">
        <v>152</v>
      </c>
      <c r="D326" s="123" t="s">
        <v>153</v>
      </c>
      <c r="E326" s="124" t="s">
        <v>347</v>
      </c>
      <c r="F326" s="124" t="s">
        <v>45</v>
      </c>
      <c r="G326" s="126">
        <f>G323+4</f>
        <v>74</v>
      </c>
      <c r="H326" s="127">
        <f>H323+4</f>
        <v>60</v>
      </c>
      <c r="I326" s="128" t="e">
        <f>H326/#REF!</f>
        <v>#REF!</v>
      </c>
      <c r="J326" s="129" t="e">
        <f>H326/#REF!</f>
        <v>#REF!</v>
      </c>
    </row>
    <row r="327" spans="3:10" ht="18.75" x14ac:dyDescent="0.3">
      <c r="C327" s="157" t="s">
        <v>152</v>
      </c>
      <c r="D327" s="130" t="s">
        <v>153</v>
      </c>
      <c r="E327" s="131" t="s">
        <v>328</v>
      </c>
      <c r="F327" s="131" t="s">
        <v>100</v>
      </c>
      <c r="G327" s="133">
        <v>98.1</v>
      </c>
      <c r="H327" s="134">
        <f t="shared" si="9"/>
        <v>78.47999999999999</v>
      </c>
      <c r="I327" s="135" t="e">
        <f>H327/#REF!</f>
        <v>#REF!</v>
      </c>
      <c r="J327" s="136" t="e">
        <f>H327/#REF!</f>
        <v>#REF!</v>
      </c>
    </row>
    <row r="328" spans="3:10" ht="18.75" x14ac:dyDescent="0.3">
      <c r="C328" s="157" t="s">
        <v>152</v>
      </c>
      <c r="D328" s="130" t="s">
        <v>153</v>
      </c>
      <c r="E328" s="131" t="s">
        <v>333</v>
      </c>
      <c r="F328" s="131" t="s">
        <v>100</v>
      </c>
      <c r="G328" s="133">
        <f>G327+2</f>
        <v>100.1</v>
      </c>
      <c r="H328" s="134">
        <f>H327+2</f>
        <v>80.47999999999999</v>
      </c>
      <c r="I328" s="135" t="e">
        <f>H328/#REF!</f>
        <v>#REF!</v>
      </c>
      <c r="J328" s="136" t="e">
        <f>H328/#REF!</f>
        <v>#REF!</v>
      </c>
    </row>
    <row r="329" spans="3:10" ht="18.75" x14ac:dyDescent="0.3">
      <c r="C329" s="157" t="s">
        <v>152</v>
      </c>
      <c r="D329" s="130" t="s">
        <v>153</v>
      </c>
      <c r="E329" s="131" t="s">
        <v>324</v>
      </c>
      <c r="F329" s="131" t="s">
        <v>100</v>
      </c>
      <c r="G329" s="133">
        <f>G327+7</f>
        <v>105.1</v>
      </c>
      <c r="H329" s="134">
        <f>H327+7</f>
        <v>85.47999999999999</v>
      </c>
      <c r="I329" s="135" t="e">
        <f>H329/#REF!</f>
        <v>#REF!</v>
      </c>
      <c r="J329" s="136" t="e">
        <f>H329/#REF!</f>
        <v>#REF!</v>
      </c>
    </row>
    <row r="330" spans="3:10" ht="18.75" x14ac:dyDescent="0.3">
      <c r="C330" s="157" t="s">
        <v>152</v>
      </c>
      <c r="D330" s="130" t="s">
        <v>153</v>
      </c>
      <c r="E330" s="131" t="s">
        <v>347</v>
      </c>
      <c r="F330" s="131" t="s">
        <v>100</v>
      </c>
      <c r="G330" s="133">
        <f>G327+4</f>
        <v>102.1</v>
      </c>
      <c r="H330" s="134">
        <f>H327+4</f>
        <v>82.47999999999999</v>
      </c>
      <c r="I330" s="135" t="e">
        <f>H330/#REF!</f>
        <v>#REF!</v>
      </c>
      <c r="J330" s="136" t="e">
        <f>H330/#REF!</f>
        <v>#REF!</v>
      </c>
    </row>
    <row r="331" spans="3:10" ht="18.75" x14ac:dyDescent="0.3">
      <c r="C331" s="157" t="s">
        <v>152</v>
      </c>
      <c r="D331" s="130" t="s">
        <v>153</v>
      </c>
      <c r="E331" s="131" t="s">
        <v>328</v>
      </c>
      <c r="F331" s="131" t="s">
        <v>121</v>
      </c>
      <c r="G331" s="133">
        <v>117.6</v>
      </c>
      <c r="H331" s="134">
        <f t="shared" si="9"/>
        <v>94.08</v>
      </c>
      <c r="I331" s="135" t="e">
        <f>H331/#REF!</f>
        <v>#REF!</v>
      </c>
      <c r="J331" s="136" t="e">
        <f>H331/#REF!</f>
        <v>#REF!</v>
      </c>
    </row>
    <row r="332" spans="3:10" ht="18.75" x14ac:dyDescent="0.3">
      <c r="C332" s="155" t="s">
        <v>152</v>
      </c>
      <c r="D332" s="123" t="s">
        <v>153</v>
      </c>
      <c r="E332" s="124" t="s">
        <v>333</v>
      </c>
      <c r="F332" s="124" t="s">
        <v>121</v>
      </c>
      <c r="G332" s="126">
        <f>G331+2</f>
        <v>119.6</v>
      </c>
      <c r="H332" s="127">
        <f>H331+2</f>
        <v>96.08</v>
      </c>
      <c r="I332" s="128" t="e">
        <f>H332/#REF!</f>
        <v>#REF!</v>
      </c>
      <c r="J332" s="129" t="e">
        <f>H332/#REF!</f>
        <v>#REF!</v>
      </c>
    </row>
    <row r="333" spans="3:10" ht="18.75" x14ac:dyDescent="0.3">
      <c r="C333" s="155" t="s">
        <v>152</v>
      </c>
      <c r="D333" s="123" t="s">
        <v>153</v>
      </c>
      <c r="E333" s="124" t="s">
        <v>324</v>
      </c>
      <c r="F333" s="124" t="s">
        <v>121</v>
      </c>
      <c r="G333" s="126">
        <f>G331+7</f>
        <v>124.6</v>
      </c>
      <c r="H333" s="127">
        <f>H331+7</f>
        <v>101.08</v>
      </c>
      <c r="I333" s="128" t="e">
        <f>H333/#REF!</f>
        <v>#REF!</v>
      </c>
      <c r="J333" s="129" t="e">
        <f>H333/#REF!</f>
        <v>#REF!</v>
      </c>
    </row>
    <row r="334" spans="3:10" ht="18.75" x14ac:dyDescent="0.3">
      <c r="C334" s="155" t="s">
        <v>152</v>
      </c>
      <c r="D334" s="123" t="s">
        <v>153</v>
      </c>
      <c r="E334" s="124" t="s">
        <v>347</v>
      </c>
      <c r="F334" s="124" t="s">
        <v>121</v>
      </c>
      <c r="G334" s="126">
        <f>G331+4</f>
        <v>121.6</v>
      </c>
      <c r="H334" s="127">
        <f>H331+4</f>
        <v>98.08</v>
      </c>
      <c r="I334" s="128" t="e">
        <f>H334/#REF!</f>
        <v>#REF!</v>
      </c>
      <c r="J334" s="129" t="e">
        <f>H334/#REF!</f>
        <v>#REF!</v>
      </c>
    </row>
    <row r="335" spans="3:10" ht="18.75" x14ac:dyDescent="0.3">
      <c r="C335" s="155" t="s">
        <v>238</v>
      </c>
      <c r="D335" s="123" t="s">
        <v>239</v>
      </c>
      <c r="E335" s="124" t="s">
        <v>88</v>
      </c>
      <c r="F335" s="124" t="s">
        <v>116</v>
      </c>
      <c r="G335" s="126">
        <v>15.2</v>
      </c>
      <c r="H335" s="127">
        <f t="shared" ref="H335:H338" si="10">G335/1.25</f>
        <v>12.16</v>
      </c>
      <c r="I335" s="128" t="e">
        <f>H335/#REF!</f>
        <v>#REF!</v>
      </c>
      <c r="J335" s="129" t="e">
        <f>H335/#REF!</f>
        <v>#REF!</v>
      </c>
    </row>
    <row r="336" spans="3:10" ht="18.75" x14ac:dyDescent="0.3">
      <c r="C336" s="155" t="s">
        <v>238</v>
      </c>
      <c r="D336" s="123" t="s">
        <v>239</v>
      </c>
      <c r="E336" s="124" t="s">
        <v>88</v>
      </c>
      <c r="F336" s="124" t="s">
        <v>46</v>
      </c>
      <c r="G336" s="126">
        <v>16.8</v>
      </c>
      <c r="H336" s="127">
        <f t="shared" si="10"/>
        <v>13.440000000000001</v>
      </c>
      <c r="I336" s="128" t="e">
        <f>H336/#REF!</f>
        <v>#REF!</v>
      </c>
      <c r="J336" s="129" t="e">
        <f>H336/#REF!</f>
        <v>#REF!</v>
      </c>
    </row>
    <row r="337" spans="3:10" ht="18.75" x14ac:dyDescent="0.3">
      <c r="C337" s="155" t="s">
        <v>238</v>
      </c>
      <c r="D337" s="123" t="s">
        <v>239</v>
      </c>
      <c r="E337" s="124" t="s">
        <v>88</v>
      </c>
      <c r="F337" s="124" t="s">
        <v>42</v>
      </c>
      <c r="G337" s="126">
        <v>18.64</v>
      </c>
      <c r="H337" s="127">
        <f t="shared" si="10"/>
        <v>14.912000000000001</v>
      </c>
      <c r="I337" s="128" t="e">
        <f>H337/#REF!</f>
        <v>#REF!</v>
      </c>
      <c r="J337" s="129" t="e">
        <f>H337/#REF!</f>
        <v>#REF!</v>
      </c>
    </row>
    <row r="338" spans="3:10" ht="18.75" x14ac:dyDescent="0.3">
      <c r="C338" s="155" t="s">
        <v>238</v>
      </c>
      <c r="D338" s="123" t="s">
        <v>239</v>
      </c>
      <c r="E338" s="124" t="s">
        <v>88</v>
      </c>
      <c r="F338" s="124" t="s">
        <v>190</v>
      </c>
      <c r="G338" s="126">
        <v>23.3</v>
      </c>
      <c r="H338" s="127">
        <f t="shared" si="10"/>
        <v>18.64</v>
      </c>
      <c r="I338" s="128" t="e">
        <f>H338/#REF!</f>
        <v>#REF!</v>
      </c>
      <c r="J338" s="129" t="e">
        <f>H338/#REF!</f>
        <v>#REF!</v>
      </c>
    </row>
    <row r="339" spans="3:10" ht="18.75" x14ac:dyDescent="0.3">
      <c r="C339" s="155" t="s">
        <v>238</v>
      </c>
      <c r="D339" s="123" t="s">
        <v>239</v>
      </c>
      <c r="E339" s="124" t="s">
        <v>90</v>
      </c>
      <c r="F339" s="124" t="s">
        <v>46</v>
      </c>
      <c r="G339" s="126">
        <v>16.8</v>
      </c>
      <c r="H339" s="127">
        <f t="shared" si="9"/>
        <v>13.440000000000001</v>
      </c>
      <c r="I339" s="128" t="e">
        <f>H339/#REF!</f>
        <v>#REF!</v>
      </c>
      <c r="J339" s="129" t="e">
        <f>H339/#REF!</f>
        <v>#REF!</v>
      </c>
    </row>
    <row r="340" spans="3:10" ht="18.75" x14ac:dyDescent="0.3">
      <c r="C340" s="155" t="s">
        <v>238</v>
      </c>
      <c r="D340" s="123" t="s">
        <v>239</v>
      </c>
      <c r="E340" s="124" t="s">
        <v>101</v>
      </c>
      <c r="F340" s="124" t="s">
        <v>116</v>
      </c>
      <c r="G340" s="126">
        <v>24</v>
      </c>
      <c r="H340" s="127">
        <f t="shared" si="9"/>
        <v>19.2</v>
      </c>
      <c r="I340" s="128" t="e">
        <f>H340/#REF!</f>
        <v>#REF!</v>
      </c>
      <c r="J340" s="129" t="e">
        <f>H340/#REF!</f>
        <v>#REF!</v>
      </c>
    </row>
    <row r="341" spans="3:10" ht="18.75" x14ac:dyDescent="0.3">
      <c r="C341" s="155" t="s">
        <v>238</v>
      </c>
      <c r="D341" s="123" t="s">
        <v>239</v>
      </c>
      <c r="E341" s="124" t="s">
        <v>101</v>
      </c>
      <c r="F341" s="124" t="s">
        <v>192</v>
      </c>
      <c r="G341" s="126">
        <v>29</v>
      </c>
      <c r="H341" s="127">
        <f t="shared" si="9"/>
        <v>23.2</v>
      </c>
      <c r="I341" s="128" t="e">
        <f>H341/#REF!</f>
        <v>#REF!</v>
      </c>
      <c r="J341" s="129" t="e">
        <f>H341/#REF!</f>
        <v>#REF!</v>
      </c>
    </row>
    <row r="342" spans="3:10" ht="18.75" x14ac:dyDescent="0.3">
      <c r="C342" s="155" t="s">
        <v>238</v>
      </c>
      <c r="D342" s="123" t="s">
        <v>239</v>
      </c>
      <c r="E342" s="124" t="s">
        <v>101</v>
      </c>
      <c r="F342" s="124" t="s">
        <v>190</v>
      </c>
      <c r="G342" s="126">
        <v>34.549999999999997</v>
      </c>
      <c r="H342" s="127">
        <f t="shared" si="9"/>
        <v>27.639999999999997</v>
      </c>
      <c r="I342" s="128" t="e">
        <f>H342/#REF!</f>
        <v>#REF!</v>
      </c>
      <c r="J342" s="129" t="e">
        <f>H342/#REF!</f>
        <v>#REF!</v>
      </c>
    </row>
    <row r="343" spans="3:10" ht="18.75" x14ac:dyDescent="0.3">
      <c r="C343" s="155" t="s">
        <v>238</v>
      </c>
      <c r="D343" s="123" t="s">
        <v>239</v>
      </c>
      <c r="E343" s="124" t="s">
        <v>101</v>
      </c>
      <c r="F343" s="124" t="s">
        <v>45</v>
      </c>
      <c r="G343" s="126">
        <v>43</v>
      </c>
      <c r="H343" s="127">
        <f t="shared" si="9"/>
        <v>34.4</v>
      </c>
      <c r="I343" s="128" t="e">
        <f>H343/#REF!</f>
        <v>#REF!</v>
      </c>
      <c r="J343" s="129" t="e">
        <f>H343/#REF!</f>
        <v>#REF!</v>
      </c>
    </row>
    <row r="344" spans="3:10" ht="18.75" x14ac:dyDescent="0.3">
      <c r="C344" s="158" t="s">
        <v>229</v>
      </c>
      <c r="D344" s="123" t="s">
        <v>228</v>
      </c>
      <c r="E344" s="124" t="s">
        <v>88</v>
      </c>
      <c r="F344" s="124" t="s">
        <v>116</v>
      </c>
      <c r="G344" s="126">
        <v>15.2</v>
      </c>
      <c r="H344" s="127">
        <f t="shared" si="9"/>
        <v>12.16</v>
      </c>
      <c r="I344" s="128" t="e">
        <f>H344/#REF!</f>
        <v>#REF!</v>
      </c>
      <c r="J344" s="129" t="e">
        <f>H344/#REF!</f>
        <v>#REF!</v>
      </c>
    </row>
    <row r="345" spans="3:10" ht="18.75" x14ac:dyDescent="0.3">
      <c r="C345" s="158" t="s">
        <v>229</v>
      </c>
      <c r="D345" s="123" t="s">
        <v>228</v>
      </c>
      <c r="E345" s="124" t="s">
        <v>322</v>
      </c>
      <c r="F345" s="124" t="s">
        <v>192</v>
      </c>
      <c r="G345" s="126">
        <v>22.4</v>
      </c>
      <c r="H345" s="127">
        <f t="shared" si="9"/>
        <v>17.919999999999998</v>
      </c>
      <c r="I345" s="128" t="e">
        <f>H345/#REF!</f>
        <v>#REF!</v>
      </c>
      <c r="J345" s="129" t="e">
        <f>H345/#REF!</f>
        <v>#REF!</v>
      </c>
    </row>
    <row r="346" spans="3:10" ht="18.75" x14ac:dyDescent="0.3">
      <c r="C346" s="158" t="s">
        <v>295</v>
      </c>
      <c r="D346" s="146" t="s">
        <v>294</v>
      </c>
      <c r="E346" s="124" t="s">
        <v>88</v>
      </c>
      <c r="F346" s="124" t="s">
        <v>116</v>
      </c>
      <c r="G346" s="126">
        <v>24</v>
      </c>
      <c r="H346" s="127">
        <f t="shared" si="9"/>
        <v>19.2</v>
      </c>
      <c r="I346" s="128" t="e">
        <f>H346/#REF!</f>
        <v>#REF!</v>
      </c>
      <c r="J346" s="129" t="e">
        <f>H346/#REF!</f>
        <v>#REF!</v>
      </c>
    </row>
    <row r="347" spans="3:10" ht="18.75" x14ac:dyDescent="0.3">
      <c r="C347" s="218" t="s">
        <v>154</v>
      </c>
      <c r="D347" s="219"/>
      <c r="E347" s="124"/>
      <c r="F347" s="124"/>
      <c r="G347" s="126"/>
      <c r="H347" s="127"/>
      <c r="I347" s="128"/>
      <c r="J347" s="129"/>
    </row>
    <row r="348" spans="3:10" ht="18.75" x14ac:dyDescent="0.3">
      <c r="C348" s="155" t="s">
        <v>308</v>
      </c>
      <c r="D348" s="159" t="s">
        <v>309</v>
      </c>
      <c r="E348" s="124" t="s">
        <v>88</v>
      </c>
      <c r="F348" s="124" t="s">
        <v>192</v>
      </c>
      <c r="G348" s="126">
        <v>12.4</v>
      </c>
      <c r="H348" s="127">
        <f t="shared" si="9"/>
        <v>9.92</v>
      </c>
      <c r="I348" s="128" t="e">
        <f>H348/#REF!</f>
        <v>#REF!</v>
      </c>
      <c r="J348" s="129" t="e">
        <f>H348/#REF!</f>
        <v>#REF!</v>
      </c>
    </row>
    <row r="349" spans="3:10" ht="18.75" x14ac:dyDescent="0.3">
      <c r="C349" s="155" t="s">
        <v>162</v>
      </c>
      <c r="D349" s="123" t="s">
        <v>155</v>
      </c>
      <c r="E349" s="124" t="s">
        <v>101</v>
      </c>
      <c r="F349" s="124" t="s">
        <v>204</v>
      </c>
      <c r="G349" s="126">
        <v>0</v>
      </c>
      <c r="H349" s="127">
        <f t="shared" si="9"/>
        <v>0</v>
      </c>
      <c r="I349" s="128" t="e">
        <f>H349/#REF!</f>
        <v>#REF!</v>
      </c>
      <c r="J349" s="129" t="e">
        <f>H349/#REF!</f>
        <v>#REF!</v>
      </c>
    </row>
    <row r="350" spans="3:10" ht="18.75" x14ac:dyDescent="0.3">
      <c r="C350" s="155" t="s">
        <v>163</v>
      </c>
      <c r="D350" s="123" t="s">
        <v>156</v>
      </c>
      <c r="E350" s="124" t="s">
        <v>101</v>
      </c>
      <c r="F350" s="124" t="s">
        <v>49</v>
      </c>
      <c r="G350" s="126">
        <v>0</v>
      </c>
      <c r="H350" s="127">
        <f t="shared" si="9"/>
        <v>0</v>
      </c>
      <c r="I350" s="128" t="e">
        <f>H350/#REF!</f>
        <v>#REF!</v>
      </c>
      <c r="J350" s="129" t="e">
        <f>H350/#REF!</f>
        <v>#REF!</v>
      </c>
    </row>
    <row r="351" spans="3:10" ht="18.75" x14ac:dyDescent="0.3">
      <c r="C351" s="155" t="s">
        <v>205</v>
      </c>
      <c r="D351" s="123" t="s">
        <v>206</v>
      </c>
      <c r="E351" s="124" t="s">
        <v>101</v>
      </c>
      <c r="F351" s="124" t="s">
        <v>257</v>
      </c>
      <c r="G351" s="126">
        <v>39</v>
      </c>
      <c r="H351" s="127">
        <f t="shared" si="9"/>
        <v>31.2</v>
      </c>
      <c r="I351" s="128" t="e">
        <f>H351/#REF!</f>
        <v>#REF!</v>
      </c>
      <c r="J351" s="129" t="e">
        <f>H351/#REF!</f>
        <v>#REF!</v>
      </c>
    </row>
    <row r="352" spans="3:10" ht="18.75" x14ac:dyDescent="0.3">
      <c r="C352" s="155" t="s">
        <v>253</v>
      </c>
      <c r="D352" s="123" t="s">
        <v>269</v>
      </c>
      <c r="E352" s="137" t="s">
        <v>101</v>
      </c>
      <c r="F352" s="137" t="s">
        <v>47</v>
      </c>
      <c r="G352" s="126">
        <v>69.3</v>
      </c>
      <c r="H352" s="127">
        <f t="shared" si="9"/>
        <v>55.44</v>
      </c>
      <c r="I352" s="128" t="e">
        <f>H352/#REF!</f>
        <v>#REF!</v>
      </c>
      <c r="J352" s="129" t="e">
        <f>H352/#REF!</f>
        <v>#REF!</v>
      </c>
    </row>
    <row r="353" spans="3:10" ht="18.75" x14ac:dyDescent="0.3">
      <c r="C353" s="155" t="s">
        <v>169</v>
      </c>
      <c r="D353" s="123" t="s">
        <v>164</v>
      </c>
      <c r="E353" s="124" t="s">
        <v>101</v>
      </c>
      <c r="F353" s="124" t="s">
        <v>258</v>
      </c>
      <c r="G353" s="126">
        <v>34.200000000000003</v>
      </c>
      <c r="H353" s="127">
        <f t="shared" si="9"/>
        <v>27.360000000000003</v>
      </c>
      <c r="I353" s="128" t="e">
        <f>H353/#REF!</f>
        <v>#REF!</v>
      </c>
      <c r="J353" s="129" t="e">
        <f>H353/#REF!</f>
        <v>#REF!</v>
      </c>
    </row>
    <row r="354" spans="3:10" ht="18.75" x14ac:dyDescent="0.3">
      <c r="C354" s="155" t="s">
        <v>165</v>
      </c>
      <c r="D354" s="123" t="s">
        <v>157</v>
      </c>
      <c r="E354" s="124" t="s">
        <v>101</v>
      </c>
      <c r="F354" s="144" t="s">
        <v>193</v>
      </c>
      <c r="G354" s="126">
        <v>34.200000000000003</v>
      </c>
      <c r="H354" s="127">
        <f t="shared" si="9"/>
        <v>27.360000000000003</v>
      </c>
      <c r="I354" s="128" t="e">
        <f>H354/#REF!</f>
        <v>#REF!</v>
      </c>
      <c r="J354" s="129" t="e">
        <f>H354/#REF!</f>
        <v>#REF!</v>
      </c>
    </row>
    <row r="355" spans="3:10" ht="18.75" x14ac:dyDescent="0.3">
      <c r="C355" s="155" t="s">
        <v>167</v>
      </c>
      <c r="D355" s="123" t="s">
        <v>158</v>
      </c>
      <c r="E355" s="124" t="s">
        <v>101</v>
      </c>
      <c r="F355" s="144" t="s">
        <v>49</v>
      </c>
      <c r="G355" s="126">
        <v>34.200000000000003</v>
      </c>
      <c r="H355" s="127">
        <f t="shared" si="9"/>
        <v>27.360000000000003</v>
      </c>
      <c r="I355" s="128" t="e">
        <f>H355/#REF!</f>
        <v>#REF!</v>
      </c>
      <c r="J355" s="129" t="e">
        <f>H355/#REF!</f>
        <v>#REF!</v>
      </c>
    </row>
    <row r="356" spans="3:10" ht="18.75" x14ac:dyDescent="0.3">
      <c r="C356" s="155" t="s">
        <v>166</v>
      </c>
      <c r="D356" s="123" t="s">
        <v>159</v>
      </c>
      <c r="E356" s="124" t="s">
        <v>101</v>
      </c>
      <c r="F356" s="144" t="s">
        <v>193</v>
      </c>
      <c r="G356" s="126">
        <v>34.200000000000003</v>
      </c>
      <c r="H356" s="127">
        <f t="shared" si="9"/>
        <v>27.360000000000003</v>
      </c>
      <c r="I356" s="128" t="e">
        <f>H356/#REF!</f>
        <v>#REF!</v>
      </c>
      <c r="J356" s="129" t="e">
        <f>H356/#REF!</f>
        <v>#REF!</v>
      </c>
    </row>
    <row r="357" spans="3:10" ht="18.75" x14ac:dyDescent="0.3">
      <c r="C357" s="155" t="s">
        <v>166</v>
      </c>
      <c r="D357" s="123" t="s">
        <v>159</v>
      </c>
      <c r="E357" s="124" t="s">
        <v>103</v>
      </c>
      <c r="F357" s="124" t="s">
        <v>116</v>
      </c>
      <c r="G357" s="126"/>
      <c r="H357" s="127">
        <f t="shared" si="9"/>
        <v>0</v>
      </c>
      <c r="I357" s="128" t="e">
        <f>H357/#REF!</f>
        <v>#REF!</v>
      </c>
      <c r="J357" s="129" t="e">
        <f>H357/#REF!</f>
        <v>#REF!</v>
      </c>
    </row>
    <row r="358" spans="3:10" ht="18.75" x14ac:dyDescent="0.3">
      <c r="C358" s="155" t="s">
        <v>166</v>
      </c>
      <c r="D358" s="123" t="s">
        <v>159</v>
      </c>
      <c r="E358" s="137" t="s">
        <v>324</v>
      </c>
      <c r="F358" s="137" t="s">
        <v>190</v>
      </c>
      <c r="G358" s="133">
        <v>0</v>
      </c>
      <c r="H358" s="127">
        <f t="shared" si="9"/>
        <v>0</v>
      </c>
      <c r="I358" s="128" t="e">
        <f>H358/#REF!</f>
        <v>#REF!</v>
      </c>
      <c r="J358" s="129" t="e">
        <f>H358/#REF!</f>
        <v>#REF!</v>
      </c>
    </row>
    <row r="359" spans="3:10" ht="18.75" x14ac:dyDescent="0.3">
      <c r="C359" s="155" t="s">
        <v>166</v>
      </c>
      <c r="D359" s="123" t="s">
        <v>159</v>
      </c>
      <c r="E359" s="124" t="s">
        <v>347</v>
      </c>
      <c r="F359" s="137" t="s">
        <v>190</v>
      </c>
      <c r="G359" s="133">
        <v>0</v>
      </c>
      <c r="H359" s="127">
        <f t="shared" si="9"/>
        <v>0</v>
      </c>
      <c r="I359" s="128" t="e">
        <f>H359/#REF!</f>
        <v>#REF!</v>
      </c>
      <c r="J359" s="129" t="e">
        <f>H359/#REF!</f>
        <v>#REF!</v>
      </c>
    </row>
    <row r="360" spans="3:10" ht="18.75" x14ac:dyDescent="0.3">
      <c r="C360" s="155" t="s">
        <v>166</v>
      </c>
      <c r="D360" s="123" t="s">
        <v>159</v>
      </c>
      <c r="E360" s="124" t="s">
        <v>344</v>
      </c>
      <c r="F360" s="137" t="s">
        <v>45</v>
      </c>
      <c r="G360" s="133">
        <v>114.25</v>
      </c>
      <c r="H360" s="127">
        <f t="shared" si="9"/>
        <v>91.4</v>
      </c>
      <c r="I360" s="128" t="e">
        <f>H360/#REF!</f>
        <v>#REF!</v>
      </c>
      <c r="J360" s="129" t="e">
        <f>H360/#REF!</f>
        <v>#REF!</v>
      </c>
    </row>
    <row r="361" spans="3:10" ht="18.75" x14ac:dyDescent="0.3">
      <c r="C361" s="155" t="s">
        <v>166</v>
      </c>
      <c r="D361" s="123" t="s">
        <v>159</v>
      </c>
      <c r="E361" s="137" t="s">
        <v>324</v>
      </c>
      <c r="F361" s="137" t="s">
        <v>45</v>
      </c>
      <c r="G361" s="133">
        <f>G360+7</f>
        <v>121.25</v>
      </c>
      <c r="H361" s="127">
        <f>H360+7</f>
        <v>98.4</v>
      </c>
      <c r="I361" s="128" t="e">
        <f>H361/#REF!</f>
        <v>#REF!</v>
      </c>
      <c r="J361" s="129" t="e">
        <f>H361/#REF!</f>
        <v>#REF!</v>
      </c>
    </row>
    <row r="362" spans="3:10" ht="18.75" x14ac:dyDescent="0.3">
      <c r="C362" s="155" t="s">
        <v>166</v>
      </c>
      <c r="D362" s="123" t="s">
        <v>159</v>
      </c>
      <c r="E362" s="124" t="s">
        <v>347</v>
      </c>
      <c r="F362" s="137" t="s">
        <v>45</v>
      </c>
      <c r="G362" s="133">
        <f>G360+4</f>
        <v>118.25</v>
      </c>
      <c r="H362" s="127">
        <f>H360+4</f>
        <v>95.4</v>
      </c>
      <c r="I362" s="128" t="e">
        <f>H362/#REF!</f>
        <v>#REF!</v>
      </c>
      <c r="J362" s="129" t="e">
        <f>H362/#REF!</f>
        <v>#REF!</v>
      </c>
    </row>
    <row r="363" spans="3:10" ht="18.75" x14ac:dyDescent="0.3">
      <c r="C363" s="155" t="s">
        <v>289</v>
      </c>
      <c r="D363" s="123" t="s">
        <v>288</v>
      </c>
      <c r="E363" s="124" t="s">
        <v>344</v>
      </c>
      <c r="F363" s="137" t="s">
        <v>100</v>
      </c>
      <c r="G363" s="133">
        <v>87.45</v>
      </c>
      <c r="H363" s="127">
        <v>66.62</v>
      </c>
      <c r="I363" s="128" t="e">
        <f>H363/#REF!</f>
        <v>#REF!</v>
      </c>
      <c r="J363" s="129" t="e">
        <f>H363/#REF!</f>
        <v>#REF!</v>
      </c>
    </row>
    <row r="364" spans="3:10" ht="18.75" x14ac:dyDescent="0.3">
      <c r="C364" s="155" t="s">
        <v>289</v>
      </c>
      <c r="D364" s="123" t="s">
        <v>288</v>
      </c>
      <c r="E364" s="137" t="s">
        <v>324</v>
      </c>
      <c r="F364" s="131" t="s">
        <v>100</v>
      </c>
      <c r="G364" s="133">
        <f>G363+7</f>
        <v>94.45</v>
      </c>
      <c r="H364" s="134">
        <f>H363+7</f>
        <v>73.62</v>
      </c>
      <c r="I364" s="128" t="e">
        <f>H364/#REF!</f>
        <v>#REF!</v>
      </c>
      <c r="J364" s="129" t="e">
        <f>H364/#REF!</f>
        <v>#REF!</v>
      </c>
    </row>
    <row r="365" spans="3:10" ht="18.75" x14ac:dyDescent="0.3">
      <c r="C365" s="155" t="s">
        <v>289</v>
      </c>
      <c r="D365" s="123" t="s">
        <v>288</v>
      </c>
      <c r="E365" s="124" t="s">
        <v>347</v>
      </c>
      <c r="F365" s="131" t="s">
        <v>100</v>
      </c>
      <c r="G365" s="133">
        <f>G363+4</f>
        <v>91.45</v>
      </c>
      <c r="H365" s="134">
        <f>H363+4</f>
        <v>70.62</v>
      </c>
      <c r="I365" s="128" t="e">
        <f>H365/#REF!</f>
        <v>#REF!</v>
      </c>
      <c r="J365" s="129" t="e">
        <f>H365/#REF!</f>
        <v>#REF!</v>
      </c>
    </row>
    <row r="366" spans="3:10" ht="18.75" x14ac:dyDescent="0.3">
      <c r="C366" s="155" t="s">
        <v>168</v>
      </c>
      <c r="D366" s="123" t="s">
        <v>268</v>
      </c>
      <c r="E366" s="137" t="s">
        <v>101</v>
      </c>
      <c r="F366" s="137" t="s">
        <v>102</v>
      </c>
      <c r="G366" s="126">
        <v>69.3</v>
      </c>
      <c r="H366" s="127">
        <f t="shared" si="9"/>
        <v>55.44</v>
      </c>
      <c r="I366" s="128" t="e">
        <f>H366/#REF!</f>
        <v>#REF!</v>
      </c>
      <c r="J366" s="129" t="e">
        <f>H366/#REF!</f>
        <v>#REF!</v>
      </c>
    </row>
    <row r="367" spans="3:10" ht="18.75" x14ac:dyDescent="0.3">
      <c r="C367" s="155" t="s">
        <v>168</v>
      </c>
      <c r="D367" s="123" t="s">
        <v>296</v>
      </c>
      <c r="E367" s="124" t="s">
        <v>326</v>
      </c>
      <c r="F367" s="137"/>
      <c r="G367" s="126">
        <v>179.3</v>
      </c>
      <c r="H367" s="127">
        <f t="shared" si="9"/>
        <v>143.44</v>
      </c>
      <c r="I367" s="128" t="e">
        <f>H367/#REF!</f>
        <v>#REF!</v>
      </c>
      <c r="J367" s="129" t="e">
        <f>H367/#REF!</f>
        <v>#REF!</v>
      </c>
    </row>
    <row r="368" spans="3:10" ht="18.75" x14ac:dyDescent="0.3">
      <c r="C368" s="155" t="s">
        <v>168</v>
      </c>
      <c r="D368" s="123" t="s">
        <v>296</v>
      </c>
      <c r="E368" s="124" t="s">
        <v>336</v>
      </c>
      <c r="F368" s="137"/>
      <c r="G368" s="126">
        <v>179.3</v>
      </c>
      <c r="H368" s="127">
        <f t="shared" si="9"/>
        <v>143.44</v>
      </c>
      <c r="I368" s="128" t="e">
        <f>H368/#REF!</f>
        <v>#REF!</v>
      </c>
      <c r="J368" s="129" t="e">
        <f>H368/#REF!</f>
        <v>#REF!</v>
      </c>
    </row>
    <row r="369" spans="3:10" ht="18.75" x14ac:dyDescent="0.3">
      <c r="C369" s="155" t="s">
        <v>267</v>
      </c>
      <c r="D369" s="123" t="s">
        <v>315</v>
      </c>
      <c r="E369" s="137" t="s">
        <v>101</v>
      </c>
      <c r="F369" s="137"/>
      <c r="G369" s="126">
        <v>69.3</v>
      </c>
      <c r="H369" s="127">
        <f t="shared" si="9"/>
        <v>55.44</v>
      </c>
      <c r="I369" s="128" t="e">
        <f>H369/#REF!</f>
        <v>#REF!</v>
      </c>
      <c r="J369" s="129" t="e">
        <f>H369/#REF!</f>
        <v>#REF!</v>
      </c>
    </row>
    <row r="370" spans="3:10" ht="18.75" x14ac:dyDescent="0.3">
      <c r="C370" s="155" t="s">
        <v>267</v>
      </c>
      <c r="D370" s="123" t="s">
        <v>316</v>
      </c>
      <c r="E370" s="137" t="s">
        <v>324</v>
      </c>
      <c r="F370" s="137"/>
      <c r="G370" s="126">
        <v>412.5</v>
      </c>
      <c r="H370" s="127">
        <f t="shared" si="9"/>
        <v>330</v>
      </c>
      <c r="I370" s="128" t="e">
        <f>H370/#REF!</f>
        <v>#REF!</v>
      </c>
      <c r="J370" s="129" t="e">
        <f>H370/#REF!</f>
        <v>#REF!</v>
      </c>
    </row>
    <row r="371" spans="3:10" ht="18.75" x14ac:dyDescent="0.3">
      <c r="C371" s="155" t="s">
        <v>267</v>
      </c>
      <c r="D371" s="123" t="s">
        <v>316</v>
      </c>
      <c r="E371" s="124" t="s">
        <v>347</v>
      </c>
      <c r="F371" s="137"/>
      <c r="G371" s="126">
        <v>412.5</v>
      </c>
      <c r="H371" s="127">
        <f t="shared" si="9"/>
        <v>330</v>
      </c>
      <c r="I371" s="128" t="e">
        <f>H371/#REF!</f>
        <v>#REF!</v>
      </c>
      <c r="J371" s="129" t="e">
        <f>H371/#REF!</f>
        <v>#REF!</v>
      </c>
    </row>
    <row r="372" spans="3:10" ht="18.75" x14ac:dyDescent="0.3">
      <c r="C372" s="155" t="s">
        <v>170</v>
      </c>
      <c r="D372" s="123" t="s">
        <v>160</v>
      </c>
      <c r="E372" s="137" t="s">
        <v>101</v>
      </c>
      <c r="F372" s="137" t="s">
        <v>116</v>
      </c>
      <c r="G372" s="126">
        <v>34.200000000000003</v>
      </c>
      <c r="H372" s="127">
        <f t="shared" si="9"/>
        <v>27.360000000000003</v>
      </c>
      <c r="I372" s="128" t="e">
        <f>H372/#REF!</f>
        <v>#REF!</v>
      </c>
      <c r="J372" s="129" t="e">
        <f>H372/#REF!</f>
        <v>#REF!</v>
      </c>
    </row>
    <row r="373" spans="3:10" ht="18.75" x14ac:dyDescent="0.3">
      <c r="C373" s="155" t="s">
        <v>170</v>
      </c>
      <c r="D373" s="123" t="s">
        <v>160</v>
      </c>
      <c r="E373" s="124" t="s">
        <v>322</v>
      </c>
      <c r="F373" s="124" t="s">
        <v>208</v>
      </c>
      <c r="G373" s="126">
        <v>39</v>
      </c>
      <c r="H373" s="127">
        <f>G373/1.25</f>
        <v>31.2</v>
      </c>
      <c r="I373" s="128" t="e">
        <f>H373/#REF!</f>
        <v>#REF!</v>
      </c>
      <c r="J373" s="129" t="e">
        <f>H373/#REF!</f>
        <v>#REF!</v>
      </c>
    </row>
    <row r="374" spans="3:10" ht="18.75" x14ac:dyDescent="0.3">
      <c r="C374" s="155" t="s">
        <v>171</v>
      </c>
      <c r="D374" s="123" t="s">
        <v>161</v>
      </c>
      <c r="E374" s="124" t="s">
        <v>88</v>
      </c>
      <c r="F374" s="144" t="s">
        <v>193</v>
      </c>
      <c r="G374" s="126">
        <v>0</v>
      </c>
      <c r="H374" s="127">
        <f>G374/1.25</f>
        <v>0</v>
      </c>
      <c r="I374" s="128" t="e">
        <f>H374/#REF!</f>
        <v>#REF!</v>
      </c>
      <c r="J374" s="129" t="e">
        <f>H374/#REF!</f>
        <v>#REF!</v>
      </c>
    </row>
    <row r="375" spans="3:10" ht="18.75" x14ac:dyDescent="0.3">
      <c r="C375" s="155" t="s">
        <v>254</v>
      </c>
      <c r="D375" s="123" t="s">
        <v>255</v>
      </c>
      <c r="E375" s="124" t="s">
        <v>221</v>
      </c>
      <c r="F375" s="144" t="s">
        <v>204</v>
      </c>
      <c r="G375" s="126">
        <v>34.200000000000003</v>
      </c>
      <c r="H375" s="127">
        <f>G375/1.25</f>
        <v>27.360000000000003</v>
      </c>
      <c r="I375" s="128" t="e">
        <f>H375/#REF!</f>
        <v>#REF!</v>
      </c>
      <c r="J375" s="129" t="e">
        <f>H375/#REF!</f>
        <v>#REF!</v>
      </c>
    </row>
    <row r="376" spans="3:10" ht="18.75" x14ac:dyDescent="0.3">
      <c r="C376" s="155" t="s">
        <v>307</v>
      </c>
      <c r="D376" s="123" t="s">
        <v>313</v>
      </c>
      <c r="E376" s="124" t="s">
        <v>101</v>
      </c>
      <c r="F376" s="144" t="s">
        <v>204</v>
      </c>
      <c r="G376" s="126">
        <v>34.200000000000003</v>
      </c>
      <c r="H376" s="127">
        <f>G376/1.25</f>
        <v>27.360000000000003</v>
      </c>
      <c r="I376" s="128" t="e">
        <f>H376/#REF!</f>
        <v>#REF!</v>
      </c>
      <c r="J376" s="129" t="e">
        <f>H376/#REF!</f>
        <v>#REF!</v>
      </c>
    </row>
    <row r="377" spans="3:10" ht="18.75" x14ac:dyDescent="0.3">
      <c r="C377" s="155" t="s">
        <v>396</v>
      </c>
      <c r="D377" s="123" t="s">
        <v>181</v>
      </c>
      <c r="E377" s="124" t="s">
        <v>101</v>
      </c>
      <c r="F377" s="124">
        <v>10</v>
      </c>
      <c r="G377" s="126">
        <v>69.3</v>
      </c>
      <c r="H377" s="127">
        <f>G377/1.25</f>
        <v>55.44</v>
      </c>
      <c r="I377" s="128" t="e">
        <f>H377/#REF!</f>
        <v>#REF!</v>
      </c>
      <c r="J377" s="129" t="e">
        <f>H377/#REF!</f>
        <v>#REF!</v>
      </c>
    </row>
    <row r="378" spans="3:10" ht="18.75" x14ac:dyDescent="0.3">
      <c r="C378" s="160"/>
      <c r="D378" s="146"/>
      <c r="E378" s="124"/>
      <c r="F378" s="124"/>
      <c r="G378" s="126"/>
      <c r="H378" s="127"/>
      <c r="I378" s="128"/>
      <c r="J378" s="129"/>
    </row>
    <row r="379" spans="3:10" ht="18.75" x14ac:dyDescent="0.3">
      <c r="C379" s="220" t="s">
        <v>172</v>
      </c>
      <c r="D379" s="221"/>
      <c r="E379" s="124"/>
      <c r="F379" s="124"/>
      <c r="G379" s="126">
        <v>0</v>
      </c>
      <c r="H379" s="127"/>
      <c r="I379" s="128"/>
      <c r="J379" s="129"/>
    </row>
    <row r="380" spans="3:10" ht="18.75" x14ac:dyDescent="0.3">
      <c r="C380" s="139" t="s">
        <v>176</v>
      </c>
      <c r="D380" s="161" t="s">
        <v>173</v>
      </c>
      <c r="E380" s="124" t="s">
        <v>90</v>
      </c>
      <c r="F380" s="124" t="s">
        <v>258</v>
      </c>
      <c r="G380" s="126">
        <v>24</v>
      </c>
      <c r="H380" s="127">
        <f t="shared" ref="H380:H396" si="11">G380/1.25</f>
        <v>19.2</v>
      </c>
      <c r="I380" s="128" t="e">
        <f>H380/#REF!</f>
        <v>#REF!</v>
      </c>
      <c r="J380" s="129" t="e">
        <f>H380/#REF!</f>
        <v>#REF!</v>
      </c>
    </row>
    <row r="381" spans="3:10" ht="18.75" x14ac:dyDescent="0.3">
      <c r="C381" s="139" t="s">
        <v>176</v>
      </c>
      <c r="D381" s="161" t="s">
        <v>173</v>
      </c>
      <c r="E381" s="124" t="s">
        <v>198</v>
      </c>
      <c r="F381" s="124" t="s">
        <v>208</v>
      </c>
      <c r="G381" s="126">
        <v>36.4</v>
      </c>
      <c r="H381" s="127">
        <f t="shared" si="11"/>
        <v>29.119999999999997</v>
      </c>
      <c r="I381" s="128" t="e">
        <f>H381/#REF!</f>
        <v>#REF!</v>
      </c>
      <c r="J381" s="129" t="e">
        <f>H381/#REF!</f>
        <v>#REF!</v>
      </c>
    </row>
    <row r="382" spans="3:10" ht="18.75" x14ac:dyDescent="0.3">
      <c r="C382" s="139" t="s">
        <v>262</v>
      </c>
      <c r="D382" s="161" t="s">
        <v>263</v>
      </c>
      <c r="E382" s="124" t="s">
        <v>88</v>
      </c>
      <c r="F382" s="124" t="s">
        <v>264</v>
      </c>
      <c r="G382" s="126">
        <v>13.8</v>
      </c>
      <c r="H382" s="127">
        <f t="shared" si="11"/>
        <v>11.040000000000001</v>
      </c>
      <c r="I382" s="128" t="e">
        <f>H382/#REF!</f>
        <v>#REF!</v>
      </c>
      <c r="J382" s="129" t="e">
        <f>H382/#REF!</f>
        <v>#REF!</v>
      </c>
    </row>
    <row r="383" spans="3:10" ht="18.75" x14ac:dyDescent="0.3">
      <c r="C383" s="139" t="s">
        <v>177</v>
      </c>
      <c r="D383" s="161" t="s">
        <v>174</v>
      </c>
      <c r="E383" s="124" t="s">
        <v>88</v>
      </c>
      <c r="F383" s="144" t="s">
        <v>193</v>
      </c>
      <c r="G383" s="126">
        <v>13.8</v>
      </c>
      <c r="H383" s="127">
        <f t="shared" si="11"/>
        <v>11.040000000000001</v>
      </c>
      <c r="I383" s="128" t="e">
        <f>H383/#REF!</f>
        <v>#REF!</v>
      </c>
      <c r="J383" s="129" t="e">
        <f>H383/#REF!</f>
        <v>#REF!</v>
      </c>
    </row>
    <row r="384" spans="3:10" ht="18.75" x14ac:dyDescent="0.3">
      <c r="C384" s="139" t="s">
        <v>177</v>
      </c>
      <c r="D384" s="161" t="s">
        <v>174</v>
      </c>
      <c r="E384" s="124" t="s">
        <v>90</v>
      </c>
      <c r="F384" s="144" t="s">
        <v>38</v>
      </c>
      <c r="G384" s="126">
        <v>18.899999999999999</v>
      </c>
      <c r="H384" s="127">
        <f t="shared" si="11"/>
        <v>15.12</v>
      </c>
      <c r="I384" s="128" t="e">
        <f>H384/#REF!</f>
        <v>#REF!</v>
      </c>
      <c r="J384" s="129" t="e">
        <f>H384/#REF!</f>
        <v>#REF!</v>
      </c>
    </row>
    <row r="385" spans="3:10" ht="18.75" x14ac:dyDescent="0.3">
      <c r="C385" s="139" t="s">
        <v>177</v>
      </c>
      <c r="D385" s="161" t="s">
        <v>174</v>
      </c>
      <c r="E385" s="124" t="s">
        <v>198</v>
      </c>
      <c r="F385" s="144" t="s">
        <v>233</v>
      </c>
      <c r="G385" s="126">
        <v>24</v>
      </c>
      <c r="H385" s="127">
        <f t="shared" si="11"/>
        <v>19.2</v>
      </c>
      <c r="I385" s="128" t="e">
        <f>H385/#REF!</f>
        <v>#REF!</v>
      </c>
      <c r="J385" s="129" t="e">
        <f>H385/#REF!</f>
        <v>#REF!</v>
      </c>
    </row>
    <row r="386" spans="3:10" ht="18.75" x14ac:dyDescent="0.3">
      <c r="C386" s="139" t="s">
        <v>265</v>
      </c>
      <c r="D386" s="161" t="s">
        <v>266</v>
      </c>
      <c r="E386" s="124" t="s">
        <v>88</v>
      </c>
      <c r="F386" s="144" t="s">
        <v>193</v>
      </c>
      <c r="G386" s="126">
        <v>0</v>
      </c>
      <c r="H386" s="127">
        <f t="shared" si="11"/>
        <v>0</v>
      </c>
      <c r="I386" s="128" t="e">
        <f>H386/#REF!</f>
        <v>#REF!</v>
      </c>
      <c r="J386" s="129" t="e">
        <f>H386/#REF!</f>
        <v>#REF!</v>
      </c>
    </row>
    <row r="387" spans="3:10" ht="18.75" x14ac:dyDescent="0.3">
      <c r="C387" s="139" t="s">
        <v>178</v>
      </c>
      <c r="D387" s="146" t="s">
        <v>175</v>
      </c>
      <c r="E387" s="124" t="s">
        <v>88</v>
      </c>
      <c r="F387" s="124" t="s">
        <v>49</v>
      </c>
      <c r="G387" s="126">
        <v>0</v>
      </c>
      <c r="H387" s="127">
        <f t="shared" si="11"/>
        <v>0</v>
      </c>
      <c r="I387" s="128" t="e">
        <f>H387/#REF!</f>
        <v>#REF!</v>
      </c>
      <c r="J387" s="129" t="e">
        <f>H387/#REF!</f>
        <v>#REF!</v>
      </c>
    </row>
    <row r="388" spans="3:10" ht="18.75" x14ac:dyDescent="0.3">
      <c r="C388" s="139" t="s">
        <v>210</v>
      </c>
      <c r="D388" s="146" t="s">
        <v>209</v>
      </c>
      <c r="E388" s="124" t="s">
        <v>88</v>
      </c>
      <c r="F388" s="144" t="s">
        <v>193</v>
      </c>
      <c r="G388" s="126">
        <v>0</v>
      </c>
      <c r="H388" s="127">
        <f t="shared" si="11"/>
        <v>0</v>
      </c>
      <c r="I388" s="128" t="e">
        <f>H388/#REF!</f>
        <v>#REF!</v>
      </c>
      <c r="J388" s="129" t="e">
        <f>H388/#REF!</f>
        <v>#REF!</v>
      </c>
    </row>
    <row r="389" spans="3:10" ht="18.75" x14ac:dyDescent="0.3">
      <c r="C389" s="139" t="s">
        <v>179</v>
      </c>
      <c r="D389" s="146" t="s">
        <v>317</v>
      </c>
      <c r="E389" s="137" t="s">
        <v>101</v>
      </c>
      <c r="F389" s="137" t="s">
        <v>116</v>
      </c>
      <c r="G389" s="126">
        <v>0</v>
      </c>
      <c r="H389" s="127">
        <f t="shared" si="11"/>
        <v>0</v>
      </c>
      <c r="I389" s="128" t="e">
        <f>H389/#REF!</f>
        <v>#REF!</v>
      </c>
      <c r="J389" s="129" t="e">
        <f>H389/#REF!</f>
        <v>#REF!</v>
      </c>
    </row>
    <row r="390" spans="3:10" ht="18.75" x14ac:dyDescent="0.3">
      <c r="C390" s="139" t="s">
        <v>212</v>
      </c>
      <c r="D390" s="146" t="s">
        <v>211</v>
      </c>
      <c r="E390" s="124" t="s">
        <v>88</v>
      </c>
      <c r="F390" s="144" t="s">
        <v>96</v>
      </c>
      <c r="G390" s="126">
        <v>13.8</v>
      </c>
      <c r="H390" s="127">
        <f t="shared" si="11"/>
        <v>11.040000000000001</v>
      </c>
      <c r="I390" s="128" t="e">
        <f>H390/#REF!</f>
        <v>#REF!</v>
      </c>
      <c r="J390" s="129" t="e">
        <f>H390/#REF!</f>
        <v>#REF!</v>
      </c>
    </row>
    <row r="391" spans="3:10" ht="18.75" x14ac:dyDescent="0.3">
      <c r="C391" s="220"/>
      <c r="D391" s="221"/>
      <c r="E391" s="124"/>
      <c r="F391" s="124"/>
      <c r="G391" s="126">
        <v>0</v>
      </c>
      <c r="H391" s="127">
        <f t="shared" si="11"/>
        <v>0</v>
      </c>
      <c r="I391" s="128" t="e">
        <f>H391/#REF!</f>
        <v>#REF!</v>
      </c>
      <c r="J391" s="129" t="e">
        <f>H391/#REF!</f>
        <v>#REF!</v>
      </c>
    </row>
    <row r="392" spans="3:10" ht="18.75" x14ac:dyDescent="0.3">
      <c r="C392" s="220" t="s">
        <v>241</v>
      </c>
      <c r="D392" s="221"/>
      <c r="E392" s="124"/>
      <c r="F392" s="124"/>
      <c r="G392" s="126">
        <v>0</v>
      </c>
      <c r="H392" s="127">
        <f t="shared" si="11"/>
        <v>0</v>
      </c>
      <c r="I392" s="128" t="e">
        <f>H392/#REF!</f>
        <v>#REF!</v>
      </c>
      <c r="J392" s="129" t="e">
        <f>H392/#REF!</f>
        <v>#REF!</v>
      </c>
    </row>
    <row r="393" spans="3:10" ht="18.75" x14ac:dyDescent="0.3">
      <c r="C393" s="139" t="s">
        <v>242</v>
      </c>
      <c r="D393" s="146" t="s">
        <v>244</v>
      </c>
      <c r="E393" s="124" t="s">
        <v>243</v>
      </c>
      <c r="F393" s="124" t="s">
        <v>38</v>
      </c>
      <c r="G393" s="126">
        <v>13.8</v>
      </c>
      <c r="H393" s="127">
        <f t="shared" si="11"/>
        <v>11.040000000000001</v>
      </c>
      <c r="I393" s="128" t="e">
        <f>H393/#REF!</f>
        <v>#REF!</v>
      </c>
      <c r="J393" s="129" t="e">
        <f>H393/#REF!</f>
        <v>#REF!</v>
      </c>
    </row>
    <row r="394" spans="3:10" ht="18.75" x14ac:dyDescent="0.3">
      <c r="C394" s="220" t="s">
        <v>185</v>
      </c>
      <c r="D394" s="221"/>
      <c r="E394" s="124"/>
      <c r="F394" s="124"/>
      <c r="G394" s="126">
        <v>0</v>
      </c>
      <c r="H394" s="127">
        <f t="shared" si="11"/>
        <v>0</v>
      </c>
      <c r="I394" s="128" t="e">
        <f>H394/#REF!</f>
        <v>#REF!</v>
      </c>
      <c r="J394" s="129" t="e">
        <f>H394/#REF!</f>
        <v>#REF!</v>
      </c>
    </row>
    <row r="395" spans="3:10" ht="18.75" x14ac:dyDescent="0.3">
      <c r="C395" s="139" t="s">
        <v>184</v>
      </c>
      <c r="D395" s="146" t="s">
        <v>183</v>
      </c>
      <c r="E395" s="124" t="s">
        <v>103</v>
      </c>
      <c r="F395" s="124" t="s">
        <v>213</v>
      </c>
      <c r="G395" s="126">
        <v>0</v>
      </c>
      <c r="H395" s="127">
        <f t="shared" si="11"/>
        <v>0</v>
      </c>
      <c r="I395" s="128" t="e">
        <f>H395/#REF!</f>
        <v>#REF!</v>
      </c>
      <c r="J395" s="129" t="e">
        <f>H395/#REF!</f>
        <v>#REF!</v>
      </c>
    </row>
    <row r="396" spans="3:10" ht="18.75" x14ac:dyDescent="0.3">
      <c r="C396" s="139" t="s">
        <v>184</v>
      </c>
      <c r="D396" s="146" t="s">
        <v>183</v>
      </c>
      <c r="E396" s="124" t="s">
        <v>101</v>
      </c>
      <c r="F396" s="124" t="s">
        <v>190</v>
      </c>
      <c r="G396" s="126">
        <v>24</v>
      </c>
      <c r="H396" s="127">
        <f t="shared" si="11"/>
        <v>19.2</v>
      </c>
      <c r="I396" s="128" t="e">
        <f>H396/#REF!</f>
        <v>#REF!</v>
      </c>
      <c r="J396" s="129" t="e">
        <f>H396/#REF!</f>
        <v>#REF!</v>
      </c>
    </row>
    <row r="397" spans="3:10" ht="18.75" x14ac:dyDescent="0.3">
      <c r="C397" s="222" t="s">
        <v>182</v>
      </c>
      <c r="D397" s="223"/>
      <c r="E397" s="162"/>
      <c r="F397" s="163"/>
      <c r="G397" s="126"/>
      <c r="H397" s="164"/>
      <c r="I397" s="165"/>
      <c r="J397" s="166"/>
    </row>
    <row r="398" spans="3:10" ht="18.75" x14ac:dyDescent="0.3">
      <c r="C398" s="167" t="s">
        <v>92</v>
      </c>
      <c r="D398" s="168" t="s">
        <v>91</v>
      </c>
      <c r="E398" s="169" t="s">
        <v>252</v>
      </c>
      <c r="F398" s="169" t="s">
        <v>116</v>
      </c>
      <c r="G398" s="126">
        <v>12.4</v>
      </c>
      <c r="H398" s="127">
        <f t="shared" ref="H398:H424" si="12">G398/1.25</f>
        <v>9.92</v>
      </c>
      <c r="I398" s="128" t="e">
        <f>H398/#REF!</f>
        <v>#REF!</v>
      </c>
      <c r="J398" s="129" t="e">
        <f>H398/#REF!</f>
        <v>#REF!</v>
      </c>
    </row>
    <row r="399" spans="3:10" ht="18.75" x14ac:dyDescent="0.3">
      <c r="C399" s="167" t="s">
        <v>92</v>
      </c>
      <c r="D399" s="168" t="s">
        <v>91</v>
      </c>
      <c r="E399" s="169" t="s">
        <v>101</v>
      </c>
      <c r="F399" s="169" t="s">
        <v>201</v>
      </c>
      <c r="G399" s="126">
        <v>20</v>
      </c>
      <c r="H399" s="127">
        <f t="shared" si="12"/>
        <v>16</v>
      </c>
      <c r="I399" s="128" t="e">
        <f>H399/#REF!</f>
        <v>#REF!</v>
      </c>
      <c r="J399" s="129" t="e">
        <f>H399/#REF!</f>
        <v>#REF!</v>
      </c>
    </row>
    <row r="400" spans="3:10" ht="18.75" x14ac:dyDescent="0.3">
      <c r="C400" s="170" t="s">
        <v>120</v>
      </c>
      <c r="D400" s="168" t="s">
        <v>119</v>
      </c>
      <c r="E400" s="169" t="s">
        <v>103</v>
      </c>
      <c r="F400" s="169" t="s">
        <v>48</v>
      </c>
      <c r="G400" s="126">
        <v>21.2</v>
      </c>
      <c r="H400" s="127">
        <f t="shared" si="12"/>
        <v>16.96</v>
      </c>
      <c r="I400" s="128" t="e">
        <f>H400/#REF!</f>
        <v>#REF!</v>
      </c>
      <c r="J400" s="129" t="e">
        <f>H400/#REF!</f>
        <v>#REF!</v>
      </c>
    </row>
    <row r="401" spans="3:10" ht="18.75" x14ac:dyDescent="0.3">
      <c r="C401" s="139" t="s">
        <v>218</v>
      </c>
      <c r="D401" s="168" t="s">
        <v>214</v>
      </c>
      <c r="E401" s="169" t="s">
        <v>221</v>
      </c>
      <c r="F401" s="171"/>
      <c r="G401" s="126"/>
      <c r="H401" s="127"/>
      <c r="I401" s="128"/>
      <c r="J401" s="129"/>
    </row>
    <row r="402" spans="3:10" ht="18.75" x14ac:dyDescent="0.3">
      <c r="C402" s="139" t="s">
        <v>217</v>
      </c>
      <c r="D402" s="168" t="s">
        <v>248</v>
      </c>
      <c r="E402" s="169" t="s">
        <v>221</v>
      </c>
      <c r="F402" s="171"/>
      <c r="G402" s="126">
        <v>23.1</v>
      </c>
      <c r="H402" s="127">
        <f t="shared" si="12"/>
        <v>18.48</v>
      </c>
      <c r="I402" s="128" t="e">
        <f>H402/#REF!</f>
        <v>#REF!</v>
      </c>
      <c r="J402" s="129" t="e">
        <f>H402/#REF!</f>
        <v>#REF!</v>
      </c>
    </row>
    <row r="403" spans="3:10" ht="18.75" x14ac:dyDescent="0.3">
      <c r="C403" s="139" t="s">
        <v>219</v>
      </c>
      <c r="D403" s="168" t="s">
        <v>215</v>
      </c>
      <c r="E403" s="169" t="s">
        <v>221</v>
      </c>
      <c r="F403" s="171"/>
      <c r="G403" s="126">
        <v>23.1</v>
      </c>
      <c r="H403" s="127">
        <f t="shared" si="12"/>
        <v>18.48</v>
      </c>
      <c r="I403" s="128" t="e">
        <f>H403/#REF!</f>
        <v>#REF!</v>
      </c>
      <c r="J403" s="129" t="e">
        <f>H403/#REF!</f>
        <v>#REF!</v>
      </c>
    </row>
    <row r="404" spans="3:10" ht="18.75" x14ac:dyDescent="0.3">
      <c r="C404" s="139" t="s">
        <v>220</v>
      </c>
      <c r="D404" s="168" t="s">
        <v>216</v>
      </c>
      <c r="E404" s="169" t="s">
        <v>221</v>
      </c>
      <c r="F404" s="171"/>
      <c r="G404" s="126">
        <v>23.1</v>
      </c>
      <c r="H404" s="127">
        <f t="shared" si="12"/>
        <v>18.48</v>
      </c>
      <c r="I404" s="128" t="e">
        <f>H404/#REF!</f>
        <v>#REF!</v>
      </c>
      <c r="J404" s="129" t="e">
        <f>H404/#REF!</f>
        <v>#REF!</v>
      </c>
    </row>
    <row r="405" spans="3:10" ht="18.75" x14ac:dyDescent="0.3">
      <c r="C405" s="139" t="s">
        <v>384</v>
      </c>
      <c r="D405" s="168" t="s">
        <v>357</v>
      </c>
      <c r="E405" s="169" t="s">
        <v>101</v>
      </c>
      <c r="F405" s="171"/>
      <c r="G405" s="126">
        <v>23.1</v>
      </c>
      <c r="H405" s="127">
        <f t="shared" si="12"/>
        <v>18.48</v>
      </c>
      <c r="I405" s="128" t="e">
        <f>H405/#REF!</f>
        <v>#REF!</v>
      </c>
      <c r="J405" s="129" t="e">
        <f>H405/#REF!</f>
        <v>#REF!</v>
      </c>
    </row>
    <row r="406" spans="3:10" ht="18.75" x14ac:dyDescent="0.3">
      <c r="C406" s="139" t="s">
        <v>356</v>
      </c>
      <c r="D406" s="168" t="s">
        <v>358</v>
      </c>
      <c r="E406" s="169" t="s">
        <v>90</v>
      </c>
      <c r="F406" s="171"/>
      <c r="G406" s="126">
        <v>18.899999999999999</v>
      </c>
      <c r="H406" s="127">
        <f t="shared" si="12"/>
        <v>15.12</v>
      </c>
      <c r="I406" s="128" t="e">
        <f>H406/#REF!</f>
        <v>#REF!</v>
      </c>
      <c r="J406" s="129" t="e">
        <f>H406/#REF!</f>
        <v>#REF!</v>
      </c>
    </row>
    <row r="407" spans="3:10" ht="18.75" x14ac:dyDescent="0.3">
      <c r="C407" s="139" t="s">
        <v>356</v>
      </c>
      <c r="D407" s="168" t="s">
        <v>359</v>
      </c>
      <c r="E407" s="169" t="s">
        <v>90</v>
      </c>
      <c r="F407" s="171"/>
      <c r="G407" s="126">
        <v>18.899999999999999</v>
      </c>
      <c r="H407" s="127">
        <f t="shared" si="12"/>
        <v>15.12</v>
      </c>
      <c r="I407" s="128" t="e">
        <f>H407/#REF!</f>
        <v>#REF!</v>
      </c>
      <c r="J407" s="129" t="e">
        <f>H407/#REF!</f>
        <v>#REF!</v>
      </c>
    </row>
    <row r="408" spans="3:10" ht="18.75" x14ac:dyDescent="0.3">
      <c r="C408" s="139" t="s">
        <v>356</v>
      </c>
      <c r="D408" s="168" t="s">
        <v>360</v>
      </c>
      <c r="E408" s="169" t="s">
        <v>90</v>
      </c>
      <c r="F408" s="171"/>
      <c r="G408" s="126">
        <v>18.899999999999999</v>
      </c>
      <c r="H408" s="127">
        <f t="shared" si="12"/>
        <v>15.12</v>
      </c>
      <c r="I408" s="128" t="e">
        <f>H408/#REF!</f>
        <v>#REF!</v>
      </c>
      <c r="J408" s="129" t="e">
        <f>H408/#REF!</f>
        <v>#REF!</v>
      </c>
    </row>
    <row r="409" spans="3:10" ht="18.75" x14ac:dyDescent="0.3">
      <c r="C409" s="139" t="s">
        <v>356</v>
      </c>
      <c r="D409" s="168" t="s">
        <v>361</v>
      </c>
      <c r="E409" s="169" t="s">
        <v>90</v>
      </c>
      <c r="F409" s="171"/>
      <c r="G409" s="126">
        <v>18.899999999999999</v>
      </c>
      <c r="H409" s="127">
        <f t="shared" si="12"/>
        <v>15.12</v>
      </c>
      <c r="I409" s="128" t="e">
        <f>H409/#REF!</f>
        <v>#REF!</v>
      </c>
      <c r="J409" s="129" t="e">
        <f>H409/#REF!</f>
        <v>#REF!</v>
      </c>
    </row>
    <row r="410" spans="3:10" ht="18.75" x14ac:dyDescent="0.3">
      <c r="C410" s="139" t="s">
        <v>356</v>
      </c>
      <c r="D410" s="168" t="s">
        <v>362</v>
      </c>
      <c r="E410" s="169" t="s">
        <v>90</v>
      </c>
      <c r="F410" s="171"/>
      <c r="G410" s="126">
        <v>18.899999999999999</v>
      </c>
      <c r="H410" s="127">
        <f t="shared" si="12"/>
        <v>15.12</v>
      </c>
      <c r="I410" s="128" t="e">
        <f>H410/#REF!</f>
        <v>#REF!</v>
      </c>
      <c r="J410" s="129" t="e">
        <f>H410/#REF!</f>
        <v>#REF!</v>
      </c>
    </row>
    <row r="411" spans="3:10" ht="18.75" x14ac:dyDescent="0.3">
      <c r="C411" s="139" t="s">
        <v>356</v>
      </c>
      <c r="D411" s="168" t="s">
        <v>363</v>
      </c>
      <c r="E411" s="169" t="s">
        <v>90</v>
      </c>
      <c r="F411" s="171"/>
      <c r="G411" s="126">
        <v>18.899999999999999</v>
      </c>
      <c r="H411" s="127">
        <f t="shared" si="12"/>
        <v>15.12</v>
      </c>
      <c r="I411" s="128" t="e">
        <f>H411/#REF!</f>
        <v>#REF!</v>
      </c>
      <c r="J411" s="129" t="e">
        <f>H411/#REF!</f>
        <v>#REF!</v>
      </c>
    </row>
    <row r="412" spans="3:10" ht="18.75" x14ac:dyDescent="0.3">
      <c r="C412" s="139" t="s">
        <v>356</v>
      </c>
      <c r="D412" s="168" t="s">
        <v>364</v>
      </c>
      <c r="E412" s="169" t="s">
        <v>90</v>
      </c>
      <c r="F412" s="171"/>
      <c r="G412" s="126">
        <v>18.899999999999999</v>
      </c>
      <c r="H412" s="127">
        <f t="shared" si="12"/>
        <v>15.12</v>
      </c>
      <c r="I412" s="128" t="e">
        <f>H412/#REF!</f>
        <v>#REF!</v>
      </c>
      <c r="J412" s="129" t="e">
        <f>H412/#REF!</f>
        <v>#REF!</v>
      </c>
    </row>
    <row r="413" spans="3:10" ht="18.75" x14ac:dyDescent="0.3">
      <c r="C413" s="139" t="s">
        <v>356</v>
      </c>
      <c r="D413" s="168" t="s">
        <v>379</v>
      </c>
      <c r="E413" s="169" t="s">
        <v>90</v>
      </c>
      <c r="F413" s="171"/>
      <c r="G413" s="126">
        <v>18.899999999999999</v>
      </c>
      <c r="H413" s="127">
        <f t="shared" si="12"/>
        <v>15.12</v>
      </c>
      <c r="I413" s="128" t="e">
        <f>H413/#REF!</f>
        <v>#REF!</v>
      </c>
      <c r="J413" s="129" t="e">
        <f>H413/#REF!</f>
        <v>#REF!</v>
      </c>
    </row>
    <row r="414" spans="3:10" ht="18.75" x14ac:dyDescent="0.3">
      <c r="C414" s="139" t="s">
        <v>356</v>
      </c>
      <c r="D414" s="168" t="s">
        <v>380</v>
      </c>
      <c r="E414" s="169" t="s">
        <v>90</v>
      </c>
      <c r="F414" s="171"/>
      <c r="G414" s="126">
        <v>18.899999999999999</v>
      </c>
      <c r="H414" s="127">
        <f t="shared" si="12"/>
        <v>15.12</v>
      </c>
      <c r="I414" s="128" t="e">
        <f>H414/#REF!</f>
        <v>#REF!</v>
      </c>
      <c r="J414" s="129" t="e">
        <f>H414/#REF!</f>
        <v>#REF!</v>
      </c>
    </row>
    <row r="415" spans="3:10" ht="18.75" x14ac:dyDescent="0.3">
      <c r="C415" s="139" t="s">
        <v>356</v>
      </c>
      <c r="D415" s="168" t="s">
        <v>381</v>
      </c>
      <c r="E415" s="169" t="s">
        <v>90</v>
      </c>
      <c r="F415" s="171"/>
      <c r="G415" s="126">
        <v>18.899999999999999</v>
      </c>
      <c r="H415" s="127">
        <f t="shared" si="12"/>
        <v>15.12</v>
      </c>
      <c r="I415" s="128" t="e">
        <f>H415/#REF!</f>
        <v>#REF!</v>
      </c>
      <c r="J415" s="129" t="e">
        <f>H415/#REF!</f>
        <v>#REF!</v>
      </c>
    </row>
    <row r="416" spans="3:10" ht="18.75" x14ac:dyDescent="0.3">
      <c r="C416" s="139" t="s">
        <v>356</v>
      </c>
      <c r="D416" s="168" t="s">
        <v>382</v>
      </c>
      <c r="E416" s="169" t="s">
        <v>90</v>
      </c>
      <c r="F416" s="171"/>
      <c r="G416" s="126">
        <v>18.899999999999999</v>
      </c>
      <c r="H416" s="127">
        <f t="shared" si="12"/>
        <v>15.12</v>
      </c>
      <c r="I416" s="128" t="e">
        <f>H416/#REF!</f>
        <v>#REF!</v>
      </c>
      <c r="J416" s="129" t="e">
        <f>H416/#REF!</f>
        <v>#REF!</v>
      </c>
    </row>
    <row r="417" spans="3:10" ht="18.75" x14ac:dyDescent="0.3">
      <c r="C417" s="139" t="s">
        <v>356</v>
      </c>
      <c r="D417" s="168" t="s">
        <v>383</v>
      </c>
      <c r="E417" s="169" t="s">
        <v>90</v>
      </c>
      <c r="F417" s="171"/>
      <c r="G417" s="126">
        <v>18.899999999999999</v>
      </c>
      <c r="H417" s="127">
        <f t="shared" si="12"/>
        <v>15.12</v>
      </c>
      <c r="I417" s="128" t="e">
        <f>H417/#REF!</f>
        <v>#REF!</v>
      </c>
      <c r="J417" s="129" t="e">
        <f>H417/#REF!</f>
        <v>#REF!</v>
      </c>
    </row>
    <row r="418" spans="3:10" ht="18.75" x14ac:dyDescent="0.3">
      <c r="C418" s="139" t="s">
        <v>374</v>
      </c>
      <c r="D418" s="168" t="s">
        <v>365</v>
      </c>
      <c r="E418" s="169" t="s">
        <v>88</v>
      </c>
      <c r="F418" s="171"/>
      <c r="G418" s="126">
        <v>15</v>
      </c>
      <c r="H418" s="127">
        <f t="shared" si="12"/>
        <v>12</v>
      </c>
      <c r="I418" s="128" t="e">
        <f>H418/#REF!</f>
        <v>#REF!</v>
      </c>
      <c r="J418" s="129" t="e">
        <f>H418/#REF!</f>
        <v>#REF!</v>
      </c>
    </row>
    <row r="419" spans="3:10" ht="18.75" x14ac:dyDescent="0.3">
      <c r="C419" s="139" t="s">
        <v>377</v>
      </c>
      <c r="D419" s="168" t="s">
        <v>366</v>
      </c>
      <c r="E419" s="169" t="s">
        <v>88</v>
      </c>
      <c r="F419" s="171"/>
      <c r="G419" s="126">
        <v>15</v>
      </c>
      <c r="H419" s="127">
        <f t="shared" si="12"/>
        <v>12</v>
      </c>
      <c r="I419" s="128" t="e">
        <f>H419/#REF!</f>
        <v>#REF!</v>
      </c>
      <c r="J419" s="129" t="e">
        <f>H419/#REF!</f>
        <v>#REF!</v>
      </c>
    </row>
    <row r="420" spans="3:10" ht="18.75" x14ac:dyDescent="0.3">
      <c r="C420" s="139" t="s">
        <v>376</v>
      </c>
      <c r="D420" s="168" t="s">
        <v>367</v>
      </c>
      <c r="E420" s="169" t="s">
        <v>88</v>
      </c>
      <c r="F420" s="171"/>
      <c r="G420" s="126">
        <v>15</v>
      </c>
      <c r="H420" s="127">
        <f t="shared" si="12"/>
        <v>12</v>
      </c>
      <c r="I420" s="128" t="e">
        <f>H420/#REF!</f>
        <v>#REF!</v>
      </c>
      <c r="J420" s="129" t="e">
        <f>H420/#REF!</f>
        <v>#REF!</v>
      </c>
    </row>
    <row r="421" spans="3:10" ht="18.75" x14ac:dyDescent="0.3">
      <c r="C421" s="139" t="s">
        <v>375</v>
      </c>
      <c r="D421" s="168" t="s">
        <v>368</v>
      </c>
      <c r="E421" s="169" t="s">
        <v>88</v>
      </c>
      <c r="F421" s="171"/>
      <c r="G421" s="126">
        <v>15</v>
      </c>
      <c r="H421" s="127">
        <f t="shared" si="12"/>
        <v>12</v>
      </c>
      <c r="I421" s="128" t="e">
        <f>H421/#REF!</f>
        <v>#REF!</v>
      </c>
      <c r="J421" s="129" t="e">
        <f>H421/#REF!</f>
        <v>#REF!</v>
      </c>
    </row>
    <row r="422" spans="3:10" ht="18.75" x14ac:dyDescent="0.3">
      <c r="C422" s="139" t="s">
        <v>372</v>
      </c>
      <c r="D422" s="168" t="s">
        <v>369</v>
      </c>
      <c r="E422" s="169" t="s">
        <v>88</v>
      </c>
      <c r="F422" s="171"/>
      <c r="G422" s="126">
        <v>15</v>
      </c>
      <c r="H422" s="127">
        <f t="shared" si="12"/>
        <v>12</v>
      </c>
      <c r="I422" s="128" t="e">
        <f>H422/#REF!</f>
        <v>#REF!</v>
      </c>
      <c r="J422" s="129" t="e">
        <f>H422/#REF!</f>
        <v>#REF!</v>
      </c>
    </row>
    <row r="423" spans="3:10" ht="18.75" x14ac:dyDescent="0.3">
      <c r="C423" s="139" t="s">
        <v>378</v>
      </c>
      <c r="D423" s="168" t="s">
        <v>370</v>
      </c>
      <c r="E423" s="169" t="s">
        <v>88</v>
      </c>
      <c r="F423" s="171"/>
      <c r="G423" s="126">
        <v>15</v>
      </c>
      <c r="H423" s="127">
        <f t="shared" si="12"/>
        <v>12</v>
      </c>
      <c r="I423" s="128" t="e">
        <f>H423/#REF!</f>
        <v>#REF!</v>
      </c>
      <c r="J423" s="129" t="e">
        <f>H423/#REF!</f>
        <v>#REF!</v>
      </c>
    </row>
    <row r="424" spans="3:10" ht="18.75" x14ac:dyDescent="0.3">
      <c r="C424" s="139" t="s">
        <v>373</v>
      </c>
      <c r="D424" s="168" t="s">
        <v>371</v>
      </c>
      <c r="E424" s="169" t="s">
        <v>88</v>
      </c>
      <c r="F424" s="171"/>
      <c r="G424" s="126">
        <v>15</v>
      </c>
      <c r="H424" s="127">
        <f t="shared" si="12"/>
        <v>12</v>
      </c>
      <c r="I424" s="128" t="e">
        <f>H424/#REF!</f>
        <v>#REF!</v>
      </c>
      <c r="J424" s="129" t="e">
        <f>H424/#REF!</f>
        <v>#REF!</v>
      </c>
    </row>
    <row r="425" spans="3:10" ht="18.75" x14ac:dyDescent="0.3">
      <c r="C425" s="139"/>
      <c r="D425" s="168"/>
      <c r="E425" s="169"/>
      <c r="F425" s="171"/>
      <c r="G425" s="126"/>
      <c r="H425" s="127"/>
      <c r="I425" s="128"/>
      <c r="J425" s="129"/>
    </row>
    <row r="426" spans="3:10" ht="18.75" x14ac:dyDescent="0.3">
      <c r="C426" s="139" t="s">
        <v>224</v>
      </c>
      <c r="D426" s="168" t="s">
        <v>225</v>
      </c>
      <c r="E426" s="169" t="s">
        <v>88</v>
      </c>
      <c r="F426" s="169" t="s">
        <v>208</v>
      </c>
      <c r="G426" s="126">
        <v>9.25</v>
      </c>
      <c r="H426" s="127">
        <f>G426/1.25</f>
        <v>7.4</v>
      </c>
      <c r="I426" s="128" t="e">
        <f>H426/#REF!</f>
        <v>#REF!</v>
      </c>
      <c r="J426" s="129" t="e">
        <f>H426/#REF!</f>
        <v>#REF!</v>
      </c>
    </row>
    <row r="427" spans="3:10" ht="18.75" x14ac:dyDescent="0.3">
      <c r="C427" s="139" t="s">
        <v>222</v>
      </c>
      <c r="D427" s="123" t="s">
        <v>385</v>
      </c>
      <c r="E427" s="124" t="s">
        <v>88</v>
      </c>
      <c r="F427" s="144" t="s">
        <v>246</v>
      </c>
      <c r="G427" s="126">
        <v>9.25</v>
      </c>
      <c r="H427" s="127">
        <f t="shared" ref="H427" si="13">G427/1.25</f>
        <v>7.4</v>
      </c>
      <c r="I427" s="128" t="e">
        <f>H427/#REF!</f>
        <v>#REF!</v>
      </c>
      <c r="J427" s="129" t="e">
        <f>H427/#REF!</f>
        <v>#REF!</v>
      </c>
    </row>
    <row r="428" spans="3:10" ht="18.75" x14ac:dyDescent="0.3">
      <c r="C428" s="139" t="s">
        <v>223</v>
      </c>
      <c r="D428" s="123" t="s">
        <v>386</v>
      </c>
      <c r="E428" s="124" t="s">
        <v>88</v>
      </c>
      <c r="F428" s="144" t="s">
        <v>246</v>
      </c>
      <c r="G428" s="126">
        <v>9.25</v>
      </c>
      <c r="H428" s="127">
        <f>G428/1.25</f>
        <v>7.4</v>
      </c>
      <c r="I428" s="128" t="e">
        <f>H428/#REF!</f>
        <v>#REF!</v>
      </c>
      <c r="J428" s="129" t="e">
        <f>H428/#REF!</f>
        <v>#REF!</v>
      </c>
    </row>
    <row r="429" spans="3:10" ht="18.75" x14ac:dyDescent="0.3">
      <c r="C429" s="172"/>
      <c r="D429" s="173"/>
      <c r="E429" s="174"/>
      <c r="F429" s="175"/>
      <c r="G429" s="126"/>
      <c r="H429" s="164"/>
      <c r="I429" s="165"/>
      <c r="J429" s="166"/>
    </row>
    <row r="430" spans="3:10" ht="18.75" x14ac:dyDescent="0.3">
      <c r="C430" s="222" t="s">
        <v>274</v>
      </c>
      <c r="D430" s="223"/>
      <c r="E430" s="162"/>
      <c r="F430" s="163"/>
      <c r="G430" s="126"/>
      <c r="H430" s="164"/>
      <c r="I430" s="165"/>
      <c r="J430" s="166"/>
    </row>
    <row r="431" spans="3:10" ht="18.75" x14ac:dyDescent="0.3">
      <c r="C431" s="139"/>
      <c r="D431" s="123" t="s">
        <v>118</v>
      </c>
      <c r="E431" s="124" t="s">
        <v>88</v>
      </c>
      <c r="F431" s="144" t="s">
        <v>98</v>
      </c>
      <c r="G431" s="126">
        <v>6.5</v>
      </c>
      <c r="H431" s="211" t="s">
        <v>339</v>
      </c>
      <c r="I431" s="212"/>
      <c r="J431" s="213"/>
    </row>
    <row r="432" spans="3:10" ht="18.75" x14ac:dyDescent="0.3">
      <c r="C432" s="139"/>
      <c r="D432" s="123" t="s">
        <v>93</v>
      </c>
      <c r="E432" s="124" t="s">
        <v>88</v>
      </c>
      <c r="F432" s="144" t="s">
        <v>98</v>
      </c>
      <c r="G432" s="126">
        <v>6.5</v>
      </c>
      <c r="H432" s="211" t="s">
        <v>339</v>
      </c>
      <c r="I432" s="212"/>
      <c r="J432" s="213"/>
    </row>
    <row r="433" spans="3:10" ht="18.75" x14ac:dyDescent="0.3">
      <c r="C433" s="139"/>
      <c r="D433" s="123" t="s">
        <v>117</v>
      </c>
      <c r="E433" s="124" t="s">
        <v>88</v>
      </c>
      <c r="F433" s="144" t="s">
        <v>98</v>
      </c>
      <c r="G433" s="126">
        <v>6.5</v>
      </c>
      <c r="H433" s="211" t="s">
        <v>339</v>
      </c>
      <c r="I433" s="212"/>
      <c r="J433" s="213"/>
    </row>
    <row r="434" spans="3:10" ht="18.75" x14ac:dyDescent="0.3">
      <c r="C434" s="139"/>
      <c r="D434" s="123" t="s">
        <v>273</v>
      </c>
      <c r="E434" s="124" t="s">
        <v>88</v>
      </c>
      <c r="F434" s="144" t="s">
        <v>98</v>
      </c>
      <c r="G434" s="126">
        <v>6.5</v>
      </c>
      <c r="H434" s="211" t="s">
        <v>339</v>
      </c>
      <c r="I434" s="212"/>
      <c r="J434" s="213"/>
    </row>
    <row r="435" spans="3:10" ht="18.75" x14ac:dyDescent="0.3">
      <c r="C435" s="139"/>
      <c r="D435" s="123" t="s">
        <v>95</v>
      </c>
      <c r="E435" s="124" t="s">
        <v>88</v>
      </c>
      <c r="F435" s="144" t="s">
        <v>98</v>
      </c>
      <c r="G435" s="126">
        <v>6.5</v>
      </c>
      <c r="H435" s="211" t="s">
        <v>339</v>
      </c>
      <c r="I435" s="212"/>
      <c r="J435" s="213"/>
    </row>
    <row r="436" spans="3:10" ht="18.75" x14ac:dyDescent="0.3">
      <c r="C436" s="139"/>
      <c r="D436" s="123" t="s">
        <v>94</v>
      </c>
      <c r="E436" s="124" t="s">
        <v>88</v>
      </c>
      <c r="F436" s="144" t="s">
        <v>98</v>
      </c>
      <c r="G436" s="126">
        <v>6.5</v>
      </c>
      <c r="H436" s="211" t="s">
        <v>339</v>
      </c>
      <c r="I436" s="212"/>
      <c r="J436" s="213"/>
    </row>
    <row r="437" spans="3:10" ht="18.75" x14ac:dyDescent="0.3">
      <c r="C437" s="139"/>
      <c r="D437" s="123" t="s">
        <v>276</v>
      </c>
      <c r="E437" s="124" t="s">
        <v>88</v>
      </c>
      <c r="F437" s="144" t="s">
        <v>98</v>
      </c>
      <c r="G437" s="126">
        <v>6.5</v>
      </c>
      <c r="H437" s="211" t="s">
        <v>339</v>
      </c>
      <c r="I437" s="212"/>
      <c r="J437" s="213"/>
    </row>
    <row r="438" spans="3:10" ht="18.75" x14ac:dyDescent="0.3">
      <c r="C438" s="224" t="s">
        <v>350</v>
      </c>
      <c r="D438" s="225"/>
      <c r="E438" s="225"/>
      <c r="F438" s="225"/>
      <c r="G438" s="225"/>
      <c r="H438" s="225"/>
      <c r="I438" s="225"/>
      <c r="J438" s="226"/>
    </row>
    <row r="439" spans="3:10" ht="18.75" x14ac:dyDescent="0.3">
      <c r="C439" s="172"/>
      <c r="D439" s="173"/>
      <c r="E439" s="176"/>
      <c r="F439" s="144"/>
      <c r="G439" s="126"/>
      <c r="H439" s="164"/>
      <c r="I439" s="165"/>
      <c r="J439" s="166"/>
    </row>
    <row r="440" spans="3:10" ht="18.75" x14ac:dyDescent="0.3">
      <c r="C440" s="172"/>
      <c r="D440" s="173"/>
      <c r="E440" s="176"/>
      <c r="F440" s="144"/>
      <c r="G440" s="126"/>
      <c r="H440" s="164"/>
      <c r="I440" s="165"/>
      <c r="J440" s="166"/>
    </row>
    <row r="441" spans="3:10" ht="18.75" x14ac:dyDescent="0.3">
      <c r="C441" s="222" t="s">
        <v>226</v>
      </c>
      <c r="D441" s="223"/>
      <c r="E441" s="177"/>
      <c r="F441" s="163"/>
      <c r="G441" s="126"/>
      <c r="H441" s="164"/>
      <c r="I441" s="165"/>
      <c r="J441" s="166"/>
    </row>
    <row r="442" spans="3:10" ht="18.75" x14ac:dyDescent="0.3">
      <c r="C442" s="139"/>
      <c r="D442" s="123" t="s">
        <v>227</v>
      </c>
      <c r="E442" s="124" t="s">
        <v>88</v>
      </c>
      <c r="F442" s="138" t="s">
        <v>232</v>
      </c>
      <c r="G442" s="126">
        <v>15.2</v>
      </c>
      <c r="H442" s="127">
        <f>G442/1.25</f>
        <v>12.16</v>
      </c>
      <c r="I442" s="128" t="e">
        <f>H442/#REF!</f>
        <v>#REF!</v>
      </c>
      <c r="J442" s="129" t="e">
        <f>H442/#REF!</f>
        <v>#REF!</v>
      </c>
    </row>
    <row r="443" spans="3:10" ht="18.75" x14ac:dyDescent="0.3">
      <c r="C443" s="139"/>
      <c r="D443" s="123" t="s">
        <v>227</v>
      </c>
      <c r="E443" s="124" t="s">
        <v>101</v>
      </c>
      <c r="F443" s="125" t="s">
        <v>47</v>
      </c>
      <c r="G443" s="126">
        <v>20</v>
      </c>
      <c r="H443" s="127">
        <f t="shared" ref="H443:H445" si="14">G443/1.25</f>
        <v>16</v>
      </c>
      <c r="I443" s="128" t="e">
        <f>H443/#REF!</f>
        <v>#REF!</v>
      </c>
      <c r="J443" s="129" t="e">
        <f>H443/#REF!</f>
        <v>#REF!</v>
      </c>
    </row>
    <row r="444" spans="3:10" ht="18.75" x14ac:dyDescent="0.3">
      <c r="C444" s="139"/>
      <c r="D444" s="123" t="s">
        <v>275</v>
      </c>
      <c r="E444" s="169" t="s">
        <v>88</v>
      </c>
      <c r="F444" s="138" t="s">
        <v>232</v>
      </c>
      <c r="G444" s="126">
        <v>15.2</v>
      </c>
      <c r="H444" s="127">
        <f t="shared" si="14"/>
        <v>12.16</v>
      </c>
      <c r="I444" s="128" t="e">
        <f>H444/#REF!</f>
        <v>#REF!</v>
      </c>
      <c r="J444" s="129" t="e">
        <f>H444/#REF!</f>
        <v>#REF!</v>
      </c>
    </row>
    <row r="445" spans="3:10" ht="18.75" x14ac:dyDescent="0.3">
      <c r="C445" s="139"/>
      <c r="D445" s="123" t="s">
        <v>275</v>
      </c>
      <c r="E445" s="169" t="s">
        <v>101</v>
      </c>
      <c r="F445" s="171" t="s">
        <v>47</v>
      </c>
      <c r="G445" s="126">
        <v>20</v>
      </c>
      <c r="H445" s="127">
        <f t="shared" si="14"/>
        <v>16</v>
      </c>
      <c r="I445" s="128" t="e">
        <f>H445/#REF!</f>
        <v>#REF!</v>
      </c>
      <c r="J445" s="129" t="e">
        <f>H445/#REF!</f>
        <v>#REF!</v>
      </c>
    </row>
    <row r="446" spans="3:10" ht="18.75" x14ac:dyDescent="0.3">
      <c r="C446" s="139"/>
      <c r="D446" s="123"/>
      <c r="E446" s="124"/>
      <c r="F446" s="144"/>
      <c r="G446" s="178"/>
      <c r="H446" s="127"/>
      <c r="I446" s="128"/>
      <c r="J446" s="129"/>
    </row>
  </sheetData>
  <mergeCells count="19">
    <mergeCell ref="C441:D441"/>
    <mergeCell ref="H433:J433"/>
    <mergeCell ref="H434:J434"/>
    <mergeCell ref="H435:J435"/>
    <mergeCell ref="H436:J436"/>
    <mergeCell ref="H437:J437"/>
    <mergeCell ref="C438:J438"/>
    <mergeCell ref="H432:J432"/>
    <mergeCell ref="C76:D76"/>
    <mergeCell ref="C156:D156"/>
    <mergeCell ref="C207:D207"/>
    <mergeCell ref="C347:D347"/>
    <mergeCell ref="C379:D379"/>
    <mergeCell ref="C391:D391"/>
    <mergeCell ref="C392:D392"/>
    <mergeCell ref="C394:D394"/>
    <mergeCell ref="C397:D397"/>
    <mergeCell ref="C430:D430"/>
    <mergeCell ref="H431:J4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Растения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555</dc:creator>
  <cp:lastModifiedBy>Артемида</cp:lastModifiedBy>
  <cp:lastPrinted>2025-06-27T06:48:48Z</cp:lastPrinted>
  <dcterms:created xsi:type="dcterms:W3CDTF">2014-01-16T19:00:36Z</dcterms:created>
  <dcterms:modified xsi:type="dcterms:W3CDTF">2026-04-03T05:51:54Z</dcterms:modified>
</cp:coreProperties>
</file>